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31 VILLAMOS tender Polár 2\"/>
    </mc:Choice>
  </mc:AlternateContent>
  <xr:revisionPtr revIDLastSave="0" documentId="13_ncr:1_{3887FC18-068A-41A0-8CFA-B487C80DBA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V-4.3 Középfesz" sheetId="1" r:id="rId1"/>
  </sheets>
  <definedNames>
    <definedName name="_xlnm._FilterDatabase" localSheetId="0" hidden="1">'KV-4.3 Középfesz'!$C$1:$C$65</definedName>
    <definedName name="an">'KV-4.3 Középfesz'!#REF!</definedName>
    <definedName name="ép">'KV-4.3 Középfesz'!#REF!</definedName>
    <definedName name="EUR">'KV-4.3 Középfesz'!#REF!</definedName>
    <definedName name="_xlnm.Print_Titles" localSheetId="0">'KV-4.3 Középfesz'!$1:$6</definedName>
    <definedName name="_xlnm.Print_Area" localSheetId="0">'KV-4.3 Középfesz'!$A$1:$J$204</definedName>
  </definedNames>
  <calcPr calcId="181029"/>
</workbook>
</file>

<file path=xl/calcChain.xml><?xml version="1.0" encoding="utf-8"?>
<calcChain xmlns="http://schemas.openxmlformats.org/spreadsheetml/2006/main">
  <c r="D12" i="1" l="1"/>
  <c r="J201" i="1"/>
  <c r="I201" i="1"/>
  <c r="I199" i="1"/>
  <c r="J199" i="1" s="1"/>
  <c r="I197" i="1"/>
  <c r="J197" i="1" s="1"/>
  <c r="I195" i="1"/>
  <c r="J195" i="1" s="1"/>
  <c r="I193" i="1"/>
  <c r="J193" i="1" s="1"/>
  <c r="I191" i="1"/>
  <c r="J191" i="1" s="1"/>
  <c r="I189" i="1"/>
  <c r="J189" i="1" s="1"/>
  <c r="I187" i="1"/>
  <c r="J187" i="1" s="1"/>
  <c r="J186" i="1"/>
  <c r="I186" i="1"/>
  <c r="I185" i="1"/>
  <c r="J185" i="1" s="1"/>
  <c r="J184" i="1"/>
  <c r="I184" i="1"/>
  <c r="J183" i="1"/>
  <c r="I183" i="1"/>
  <c r="I182" i="1"/>
  <c r="J182" i="1" s="1"/>
  <c r="J181" i="1"/>
  <c r="I181" i="1"/>
  <c r="I180" i="1"/>
  <c r="J180" i="1" s="1"/>
  <c r="D11" i="1"/>
  <c r="D10" i="1"/>
  <c r="J172" i="1"/>
  <c r="I172" i="1"/>
  <c r="I170" i="1"/>
  <c r="J170" i="1" s="1"/>
  <c r="I168" i="1"/>
  <c r="J168" i="1" s="1"/>
  <c r="I166" i="1"/>
  <c r="J166" i="1" s="1"/>
  <c r="I164" i="1"/>
  <c r="J164" i="1" s="1"/>
  <c r="I162" i="1"/>
  <c r="J162" i="1" s="1"/>
  <c r="I160" i="1"/>
  <c r="J160" i="1" s="1"/>
  <c r="I158" i="1"/>
  <c r="J158" i="1" s="1"/>
  <c r="J157" i="1"/>
  <c r="I157" i="1"/>
  <c r="I156" i="1"/>
  <c r="J156" i="1" s="1"/>
  <c r="J155" i="1"/>
  <c r="I155" i="1"/>
  <c r="J154" i="1"/>
  <c r="I154" i="1"/>
  <c r="I153" i="1"/>
  <c r="J153" i="1" s="1"/>
  <c r="J152" i="1"/>
  <c r="I152" i="1"/>
  <c r="I151" i="1"/>
  <c r="J151" i="1" s="1"/>
  <c r="J203" i="1" l="1"/>
  <c r="J174" i="1"/>
  <c r="I137" i="1"/>
  <c r="J137" i="1" s="1"/>
  <c r="I135" i="1"/>
  <c r="J135" i="1" s="1"/>
  <c r="I131" i="1"/>
  <c r="J131" i="1" s="1"/>
  <c r="J143" i="1"/>
  <c r="I143" i="1"/>
  <c r="I141" i="1"/>
  <c r="J141" i="1" s="1"/>
  <c r="I139" i="1"/>
  <c r="J139" i="1" s="1"/>
  <c r="I133" i="1"/>
  <c r="J133" i="1" s="1"/>
  <c r="I129" i="1"/>
  <c r="J129" i="1" s="1"/>
  <c r="J128" i="1"/>
  <c r="I128" i="1"/>
  <c r="I127" i="1"/>
  <c r="J127" i="1" s="1"/>
  <c r="J126" i="1"/>
  <c r="I126" i="1"/>
  <c r="J125" i="1"/>
  <c r="I125" i="1"/>
  <c r="I124" i="1"/>
  <c r="J124" i="1" s="1"/>
  <c r="J123" i="1"/>
  <c r="I123" i="1"/>
  <c r="I122" i="1"/>
  <c r="J122" i="1" s="1"/>
  <c r="I112" i="1"/>
  <c r="J112" i="1" s="1"/>
  <c r="I110" i="1"/>
  <c r="J110" i="1" s="1"/>
  <c r="I108" i="1"/>
  <c r="J108" i="1" s="1"/>
  <c r="I89" i="1"/>
  <c r="J89" i="1" s="1"/>
  <c r="J88" i="1"/>
  <c r="I88" i="1"/>
  <c r="I87" i="1"/>
  <c r="J87" i="1" s="1"/>
  <c r="J86" i="1"/>
  <c r="I86" i="1"/>
  <c r="I85" i="1"/>
  <c r="J85" i="1" s="1"/>
  <c r="J84" i="1"/>
  <c r="I84" i="1"/>
  <c r="I83" i="1"/>
  <c r="J83" i="1" s="1"/>
  <c r="I81" i="1"/>
  <c r="J81" i="1" s="1"/>
  <c r="J80" i="1"/>
  <c r="I80" i="1"/>
  <c r="I79" i="1"/>
  <c r="J79" i="1" s="1"/>
  <c r="I76" i="1"/>
  <c r="J76" i="1" s="1"/>
  <c r="J73" i="1"/>
  <c r="I73" i="1"/>
  <c r="I72" i="1"/>
  <c r="J72" i="1" s="1"/>
  <c r="J61" i="1"/>
  <c r="I61" i="1"/>
  <c r="I60" i="1"/>
  <c r="J60" i="1" s="1"/>
  <c r="J59" i="1"/>
  <c r="I59" i="1"/>
  <c r="I58" i="1"/>
  <c r="J58" i="1" s="1"/>
  <c r="I52" i="1"/>
  <c r="J52" i="1" s="1"/>
  <c r="J51" i="1"/>
  <c r="I51" i="1"/>
  <c r="I50" i="1"/>
  <c r="J50" i="1" s="1"/>
  <c r="I48" i="1"/>
  <c r="J48" i="1" s="1"/>
  <c r="J47" i="1"/>
  <c r="I47" i="1"/>
  <c r="I45" i="1"/>
  <c r="J45" i="1" s="1"/>
  <c r="J145" i="1" l="1"/>
  <c r="J57" i="1" l="1"/>
  <c r="I57" i="1"/>
  <c r="I56" i="1"/>
  <c r="J56" i="1" s="1"/>
  <c r="J55" i="1"/>
  <c r="I55" i="1"/>
  <c r="I54" i="1"/>
  <c r="J54" i="1" s="1"/>
  <c r="J44" i="1"/>
  <c r="I44" i="1"/>
  <c r="I43" i="1"/>
  <c r="J43" i="1" s="1"/>
  <c r="J42" i="1"/>
  <c r="I42" i="1"/>
  <c r="I41" i="1"/>
  <c r="J41" i="1" s="1"/>
  <c r="J78" i="1"/>
  <c r="I78" i="1"/>
  <c r="J75" i="1"/>
  <c r="I75" i="1"/>
  <c r="I74" i="1"/>
  <c r="J74" i="1" s="1"/>
  <c r="J71" i="1"/>
  <c r="I71" i="1"/>
  <c r="I70" i="1"/>
  <c r="J70" i="1" s="1"/>
  <c r="I99" i="1"/>
  <c r="J99" i="1" s="1"/>
  <c r="I101" i="1"/>
  <c r="J101" i="1" s="1"/>
  <c r="I104" i="1"/>
  <c r="J104" i="1" s="1"/>
  <c r="J12" i="1"/>
  <c r="J11" i="1"/>
  <c r="J10" i="1"/>
  <c r="D9" i="1"/>
  <c r="D8" i="1"/>
  <c r="D7" i="1"/>
  <c r="J114" i="1"/>
  <c r="I114" i="1"/>
  <c r="I106" i="1"/>
  <c r="J106" i="1" s="1"/>
  <c r="J105" i="1"/>
  <c r="I105" i="1"/>
  <c r="J103" i="1"/>
  <c r="I103" i="1"/>
  <c r="J102" i="1"/>
  <c r="I102" i="1"/>
  <c r="J100" i="1"/>
  <c r="I100" i="1"/>
  <c r="J91" i="1"/>
  <c r="I91" i="1"/>
  <c r="J62" i="1"/>
  <c r="I62" i="1"/>
  <c r="J116" i="1" l="1"/>
  <c r="J9" i="1" s="1"/>
  <c r="J93" i="1"/>
  <c r="J8" i="1" s="1"/>
  <c r="J64" i="1"/>
  <c r="J7" i="1" s="1"/>
  <c r="J13" i="1" l="1"/>
</calcChain>
</file>

<file path=xl/sharedStrings.xml><?xml version="1.0" encoding="utf-8"?>
<sst xmlns="http://schemas.openxmlformats.org/spreadsheetml/2006/main" count="312" uniqueCount="84">
  <si>
    <t>Az építés helyszínén kitermelt és az az építtető által eltávolítani engedélyezett humusz, földanyag, bontási anyag, maradékanyag stb. a kivitelező tulajdonába kerülnek. Az építési telekről való eltávolításuk, törvényes elhelyezésük vagy értékesítésük a kivitelező feladata és felelőssége.</t>
  </si>
  <si>
    <t>Bontási tételekhez automatikusan hozzáértendő a fel nem használható bontási anyag építés helyszínéről való eltávolítása is, hacsak külön tétel nem szerepel rá.</t>
  </si>
  <si>
    <t>Az anyagok, szerkezetek beépítéséhez szükséges szerszámok, gépi berendezések üzemköltsége.</t>
  </si>
  <si>
    <t>Az anyagok, szerkezetek beépítéséhez szükséges munkaállványok, biztonsági korlátok, egyéb biztonsági berendezések, védőfelszerelések költsége.</t>
  </si>
  <si>
    <t>Az ajánlatadás előtt célszerű a helyszín megtekintése. Projektfelelős: Talent-Plan Kft.</t>
  </si>
  <si>
    <t>A tételes egységárakba a következő költségek is bekalkulálandók:</t>
  </si>
  <si>
    <t>A tételekben szereplő anyagok beszerzése, szükség esetén legyártatása (pl. vasalások, előregyártott vasbetonelemek, ...), építéshelyszínre való szállítása, közbenső tárolása, őrzése, építéshelyszíni anyagmozgatása.</t>
  </si>
  <si>
    <t>m</t>
  </si>
  <si>
    <t>09</t>
  </si>
  <si>
    <t>Esetleges anyagszállítássalkapcsolatos többletköltségek. (pl. vám)</t>
  </si>
  <si>
    <t>Minden szükséges kitűzési munka.</t>
  </si>
  <si>
    <t>TECHNIKAI MEGJEGYZÉSEK</t>
  </si>
  <si>
    <t>A földmunkatételek egységárait a geometriailag mérhető térfogatokkal kell számolni. (A kitermelt, ill. az elszállítandó földmennyiségek tömör, a beépített földmennyiségek tömörített értékben számolandók.) Ez vonatkozik a szállítási tételekre is.</t>
  </si>
  <si>
    <t>A különféle segédeszközök, munkagépek, állványzatok, dúcolatok stb. nem kerülnek kiírásra, azok az egységárakba beépítendők.</t>
  </si>
  <si>
    <t xml:space="preserve">Az egységárakba bele kell kalkulálni a munka szakszerű elvégzéséhez szükséges összes munkarészre vonatkozó költséghányadot. </t>
  </si>
  <si>
    <t>db</t>
  </si>
  <si>
    <t>munkadíj egys.ár HUF</t>
  </si>
  <si>
    <t>fm</t>
  </si>
  <si>
    <t>Leírás</t>
  </si>
  <si>
    <t>tétel</t>
  </si>
  <si>
    <t>mennyiség</t>
  </si>
  <si>
    <t>egység</t>
  </si>
  <si>
    <t>anyag egys.ár HUF</t>
  </si>
  <si>
    <t>összes egys.ár HUF</t>
  </si>
  <si>
    <t>ár összesen HUF</t>
  </si>
  <si>
    <t>01</t>
  </si>
  <si>
    <t>02</t>
  </si>
  <si>
    <t>03</t>
  </si>
  <si>
    <t>04</t>
  </si>
  <si>
    <t>05</t>
  </si>
  <si>
    <t>06</t>
  </si>
  <si>
    <t>07</t>
  </si>
  <si>
    <t>08</t>
  </si>
  <si>
    <t>Az építés helyszíne</t>
  </si>
  <si>
    <t>Általános megjegyzések:</t>
  </si>
  <si>
    <t>Fejezet</t>
  </si>
  <si>
    <t>A kivitelezés helye: Szeged, Kotányi János köz 8.
 Közúton egyszerűen megközelíthető.</t>
  </si>
  <si>
    <t>KÖZÉPFESZÜLTSÉGŰ RENDSZEREK KIVITELEZÉSI MUNKÁI</t>
  </si>
  <si>
    <t>KÖZÉPFESZÜLTSÉGŰ RENDSZEREK - összesen:</t>
  </si>
  <si>
    <t>Alfe-jezet</t>
  </si>
  <si>
    <t>Össz.</t>
  </si>
  <si>
    <t>22 kV-os Mérő és Kapcsoló állomás (KTW-K4)</t>
  </si>
  <si>
    <t>22/0,4 kV-os BHTR transzformátor állomás (KTW-1600)</t>
  </si>
  <si>
    <t>Keretföldelés kialakítás</t>
  </si>
  <si>
    <t>Szállítás, telepítés</t>
  </si>
  <si>
    <t>Nagy fogyasztói mérés kialakítása (ARKO 57)</t>
  </si>
  <si>
    <t>Mérési pont áthelyezés</t>
  </si>
  <si>
    <t>ÉV mérés, jegyzőkönyvi rögzítéssel</t>
  </si>
  <si>
    <t>Föld.ellenállás mérés</t>
  </si>
  <si>
    <t>10</t>
  </si>
  <si>
    <t>Kapcsolóállomás első felülvizsgálata, beüzemelés</t>
  </si>
  <si>
    <t>Geodéziai bemérés</t>
  </si>
  <si>
    <t>KEB-1600 elosztó alapmodul 8 áramkörös 8xNH2 (400A)
Schneider INS 1600 főkapcsoló készülékkel
segédüzemmel 
0,4 kV-os elosztóberendezés</t>
  </si>
  <si>
    <t>Transzformátorállomás első felülvizsgálata, beüzemelés</t>
  </si>
  <si>
    <t>22 kV-os méretlen földkábel kapcsolóállomásig</t>
  </si>
  <si>
    <t>22kV-os dugaszolható kábelvégelzáró 
630A SF6 készülékhez 3x1x240 mm2 kábelhez</t>
  </si>
  <si>
    <t>22kV-os földkábel fektetése kábelárokba, védőcsőbe,tartószerkezetre</t>
  </si>
  <si>
    <t>NA2XS(F)2Y 1x240mm2 típ.  22kV-os földkábel</t>
  </si>
  <si>
    <t>átm. 110mm-es flexilis védőcső fektetése földárokba</t>
  </si>
  <si>
    <t>Kábelárok ásás és visszatöltés 0,8x0,4 m
Kábelárokban homokágy készítése 10 cm
vastagságban, 0,40 m árokszélességig,
Kábeljelző szalag elhelyezése</t>
  </si>
  <si>
    <t>22kV-os földkábel alapdianosztika, 
mérési jegyzőkönyv</t>
  </si>
  <si>
    <t>22 kV-os földkábel kapcsolóállomás BHTR között</t>
  </si>
  <si>
    <t>átm. 110mm-es védőcső fektetése földárokba</t>
  </si>
  <si>
    <t>Szerelő, irányváltó akna és telepítése</t>
  </si>
  <si>
    <t>Útátfúrás irányított fúrással 3x110-es védőcsővel</t>
  </si>
  <si>
    <t>KTW-K4 típusú betonházas kapcsolóállomás kompletten telepítve, beüzemelve</t>
  </si>
  <si>
    <t>klt</t>
  </si>
  <si>
    <t>Schneider Electric SM DMVL-A, GBC-B, DMVL-S 
22 kV-os KÖF kapcsolóberendezés mérőmezővel,
teljesítményhez illesztett áram- és feszültségváltókkal telepítve</t>
  </si>
  <si>
    <t>KTW-1600 típusú betonházas kapcsolóállomás kompletten telepítve</t>
  </si>
  <si>
    <t>Siemens Tuetic olajszigatelésű 22/0,4 kV-os 1600 kVA-es transzformátor
védelemmel, helyszínre szállítva, bedaruzva</t>
  </si>
  <si>
    <t>Schneider Electric 4 mezős RM NE-IBBB 
22 kV-os KÖF kapcsolóberendezés telepítve</t>
  </si>
  <si>
    <t>NA2XS(F)2Y 1x95mm2 típ.  22kV-os földkábel</t>
  </si>
  <si>
    <t>22kV-os dugaszolható kábelvégelzáró 
630A SF6 készülékhez 3x1x95 mm2 kábelhez</t>
  </si>
  <si>
    <t>átm. 160mm-es védőcső fektetése földárokba</t>
  </si>
  <si>
    <t>Iparvágány keresztezé irányított sajtolással 
200-as vascsővel</t>
  </si>
  <si>
    <t>22 kV-os földkábel BHTR és daru 2 között</t>
  </si>
  <si>
    <t>22 kV-os földkábel BHTR és daru 1 között</t>
  </si>
  <si>
    <t>A számítási képleteket az ajánlattevőnek ellenőriznie kell.</t>
  </si>
  <si>
    <t>Tartalmi módosítás ebben a tételsorban tilos.</t>
  </si>
  <si>
    <t>Minden jellegű műszaki észrevétel vagy alternatíva külön jegyzékben adható meg.</t>
  </si>
  <si>
    <t>Az alternatív tételek cellái kék színűek. Azok esetében csak az egységárak kitöltendők, és az összegzésbe nem kell beszámítani.</t>
  </si>
  <si>
    <t>A villamos munkák esetében minden esetben komplett működőképes rendszert kell elkészíteni. Az ahhoz szükséges járulékos függesztő, rögzítő, tömítő, és kiegésztő ellemek anyag és munkaköltségét teljes körűen meg kell ajánlani.</t>
  </si>
  <si>
    <t xml:space="preserve">Fenti követelményket az egységárkalkulációnál fegyelembe kell venni. </t>
  </si>
  <si>
    <t>KV-4.3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</si>
</sst>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41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indexed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color indexed="10"/>
      <name val="Arial"/>
      <family val="2"/>
    </font>
    <font>
      <sz val="16"/>
      <name val="Arial"/>
      <family val="2"/>
    </font>
    <font>
      <sz val="12"/>
      <color indexed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i/>
      <sz val="8"/>
      <color indexed="12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Source Sans Pro Light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43" fontId="37" fillId="0" borderId="0" applyFont="0" applyFill="0" applyBorder="0" applyAlignment="0" applyProtection="0"/>
    <xf numFmtId="0" fontId="4" fillId="0" borderId="0">
      <alignment vertical="top" wrapText="1"/>
    </xf>
    <xf numFmtId="0" fontId="37" fillId="0" borderId="0"/>
    <xf numFmtId="0" fontId="1" fillId="0" borderId="0"/>
    <xf numFmtId="0" fontId="3" fillId="0" borderId="0"/>
    <xf numFmtId="0" fontId="36" fillId="0" borderId="0"/>
    <xf numFmtId="0" fontId="28" fillId="0" borderId="0"/>
    <xf numFmtId="0" fontId="3" fillId="0" borderId="0"/>
  </cellStyleXfs>
  <cellXfs count="176">
    <xf numFmtId="0" fontId="0" fillId="0" borderId="0" xfId="0"/>
    <xf numFmtId="49" fontId="13" fillId="0" borderId="0" xfId="0" applyNumberFormat="1" applyFont="1" applyAlignment="1">
      <alignment horizontal="left" vertical="top" wrapText="1" readingOrder="1"/>
    </xf>
    <xf numFmtId="3" fontId="4" fillId="0" borderId="2" xfId="0" applyNumberFormat="1" applyFont="1" applyBorder="1" applyAlignment="1">
      <alignment horizontal="center" vertical="top" wrapText="1" readingOrder="1"/>
    </xf>
    <xf numFmtId="3" fontId="4" fillId="0" borderId="2" xfId="0" applyNumberFormat="1" applyFont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 applyProtection="1">
      <alignment vertical="top" wrapText="1" readingOrder="1"/>
      <protection locked="0"/>
    </xf>
    <xf numFmtId="0" fontId="8" fillId="0" borderId="0" xfId="0" applyFont="1" applyAlignment="1" applyProtection="1">
      <alignment vertical="top" wrapText="1" readingOrder="1"/>
      <protection locked="0"/>
    </xf>
    <xf numFmtId="0" fontId="17" fillId="0" borderId="0" xfId="0" applyFont="1" applyAlignment="1" applyProtection="1">
      <alignment vertical="top" readingOrder="1"/>
      <protection locked="0"/>
    </xf>
    <xf numFmtId="49" fontId="9" fillId="0" borderId="3" xfId="0" applyNumberFormat="1" applyFont="1" applyBorder="1" applyAlignment="1">
      <alignment horizontal="center" vertical="top" wrapText="1" readingOrder="1"/>
    </xf>
    <xf numFmtId="49" fontId="9" fillId="0" borderId="0" xfId="0" applyNumberFormat="1" applyFont="1" applyAlignment="1">
      <alignment horizontal="center" vertical="top" wrapText="1" readingOrder="1"/>
    </xf>
    <xf numFmtId="3" fontId="14" fillId="0" borderId="1" xfId="0" applyNumberFormat="1" applyFont="1" applyBorder="1" applyAlignment="1">
      <alignment vertical="top" wrapText="1" readingOrder="1"/>
    </xf>
    <xf numFmtId="3" fontId="4" fillId="0" borderId="0" xfId="0" applyNumberFormat="1" applyFont="1" applyAlignment="1" applyProtection="1">
      <alignment horizontal="right" vertical="top" wrapText="1" readingOrder="1"/>
      <protection locked="0"/>
    </xf>
    <xf numFmtId="49" fontId="7" fillId="0" borderId="3" xfId="0" applyNumberFormat="1" applyFont="1" applyBorder="1" applyAlignment="1">
      <alignment horizontal="center" vertical="top" wrapText="1" readingOrder="1"/>
    </xf>
    <xf numFmtId="49" fontId="7" fillId="0" borderId="0" xfId="0" applyNumberFormat="1" applyFont="1" applyAlignment="1">
      <alignment horizontal="center" vertical="top" wrapText="1" readingOrder="1"/>
    </xf>
    <xf numFmtId="0" fontId="23" fillId="0" borderId="1" xfId="0" applyFont="1" applyBorder="1" applyAlignment="1">
      <alignment vertical="top" wrapText="1" readingOrder="1"/>
    </xf>
    <xf numFmtId="3" fontId="18" fillId="0" borderId="0" xfId="0" applyNumberFormat="1" applyFont="1" applyAlignment="1" applyProtection="1">
      <alignment horizontal="right" vertical="top" wrapText="1" readingOrder="1"/>
      <protection locked="0"/>
    </xf>
    <xf numFmtId="3" fontId="9" fillId="0" borderId="1" xfId="0" applyNumberFormat="1" applyFont="1" applyBorder="1" applyAlignment="1">
      <alignment vertical="top" wrapText="1" readingOrder="1"/>
    </xf>
    <xf numFmtId="49" fontId="14" fillId="0" borderId="0" xfId="0" applyNumberFormat="1" applyFont="1" applyAlignment="1">
      <alignment horizontal="left" vertical="top" wrapText="1" readingOrder="1"/>
    </xf>
    <xf numFmtId="49" fontId="18" fillId="0" borderId="0" xfId="0" applyNumberFormat="1" applyFont="1" applyAlignment="1">
      <alignment vertical="top" wrapText="1" readingOrder="1"/>
    </xf>
    <xf numFmtId="49" fontId="12" fillId="0" borderId="0" xfId="0" applyNumberFormat="1" applyFont="1" applyAlignment="1">
      <alignment vertical="top" wrapText="1" readingOrder="1"/>
    </xf>
    <xf numFmtId="49" fontId="26" fillId="0" borderId="0" xfId="0" applyNumberFormat="1" applyFont="1" applyAlignment="1">
      <alignment vertical="top" wrapText="1" readingOrder="1"/>
    </xf>
    <xf numFmtId="3" fontId="13" fillId="0" borderId="1" xfId="0" applyNumberFormat="1" applyFont="1" applyBorder="1" applyAlignment="1">
      <alignment vertical="top" wrapText="1" readingOrder="1"/>
    </xf>
    <xf numFmtId="49" fontId="19" fillId="0" borderId="0" xfId="0" applyNumberFormat="1" applyFont="1" applyAlignment="1">
      <alignment horizontal="left" vertical="top" wrapText="1" readingOrder="1"/>
    </xf>
    <xf numFmtId="2" fontId="16" fillId="0" borderId="0" xfId="0" applyNumberFormat="1" applyFont="1" applyAlignment="1">
      <alignment vertical="top" wrapText="1" readingOrder="1"/>
    </xf>
    <xf numFmtId="3" fontId="19" fillId="0" borderId="1" xfId="0" applyNumberFormat="1" applyFont="1" applyBorder="1" applyAlignment="1">
      <alignment vertical="top" wrapText="1" readingOrder="1"/>
    </xf>
    <xf numFmtId="0" fontId="25" fillId="0" borderId="0" xfId="0" applyFont="1" applyAlignment="1" applyProtection="1">
      <alignment vertical="top" wrapText="1" readingOrder="1"/>
      <protection locked="0"/>
    </xf>
    <xf numFmtId="2" fontId="15" fillId="0" borderId="0" xfId="0" applyNumberFormat="1" applyFont="1" applyAlignment="1">
      <alignment vertical="top" wrapText="1" readingOrder="1"/>
    </xf>
    <xf numFmtId="49" fontId="9" fillId="0" borderId="0" xfId="0" applyNumberFormat="1" applyFont="1" applyAlignment="1">
      <alignment horizontal="left" vertical="top" wrapText="1" readingOrder="1"/>
    </xf>
    <xf numFmtId="0" fontId="4" fillId="0" borderId="0" xfId="0" applyFont="1" applyAlignment="1" applyProtection="1">
      <alignment vertical="top" wrapText="1" readingOrder="1"/>
      <protection locked="0"/>
    </xf>
    <xf numFmtId="49" fontId="7" fillId="0" borderId="0" xfId="0" applyNumberFormat="1" applyFont="1" applyAlignment="1">
      <alignment vertical="top" wrapText="1" readingOrder="1"/>
    </xf>
    <xf numFmtId="49" fontId="4" fillId="0" borderId="0" xfId="0" applyNumberFormat="1" applyFont="1" applyAlignment="1">
      <alignment vertical="top" wrapText="1" readingOrder="1"/>
    </xf>
    <xf numFmtId="49" fontId="7" fillId="0" borderId="0" xfId="0" applyNumberFormat="1" applyFont="1" applyAlignment="1">
      <alignment horizontal="left" vertical="top" wrapText="1" readingOrder="1"/>
    </xf>
    <xf numFmtId="3" fontId="7" fillId="0" borderId="1" xfId="0" applyNumberFormat="1" applyFont="1" applyBorder="1" applyAlignment="1">
      <alignment vertical="top" wrapText="1" readingOrder="1"/>
    </xf>
    <xf numFmtId="0" fontId="18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vertical="top" wrapText="1" readingOrder="1"/>
    </xf>
    <xf numFmtId="0" fontId="8" fillId="0" borderId="0" xfId="0" applyFont="1" applyAlignment="1">
      <alignment vertical="top" wrapText="1" readingOrder="1"/>
    </xf>
    <xf numFmtId="0" fontId="22" fillId="0" borderId="0" xfId="0" applyFont="1" applyAlignment="1" applyProtection="1">
      <alignment vertical="top" wrapText="1" readingOrder="1"/>
      <protection locked="0"/>
    </xf>
    <xf numFmtId="0" fontId="24" fillId="0" borderId="0" xfId="0" applyFont="1" applyAlignment="1" applyProtection="1">
      <alignment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49" fontId="4" fillId="0" borderId="0" xfId="0" applyNumberFormat="1" applyFont="1" applyAlignment="1" applyProtection="1">
      <alignment horizontal="center" vertical="top" wrapText="1" readingOrder="1"/>
      <protection locked="0"/>
    </xf>
    <xf numFmtId="49" fontId="8" fillId="0" borderId="0" xfId="0" applyNumberFormat="1" applyFont="1" applyAlignment="1" applyProtection="1">
      <alignment horizontal="left" vertical="top" wrapText="1" readingOrder="1"/>
      <protection locked="0"/>
    </xf>
    <xf numFmtId="0" fontId="8" fillId="0" borderId="1" xfId="0" applyFont="1" applyBorder="1" applyAlignment="1" applyProtection="1">
      <alignment vertical="top" wrapText="1" readingOrder="1"/>
      <protection locked="0"/>
    </xf>
    <xf numFmtId="49" fontId="31" fillId="0" borderId="0" xfId="0" applyNumberFormat="1" applyFont="1" applyAlignment="1">
      <alignment vertical="top" wrapText="1" readingOrder="1"/>
    </xf>
    <xf numFmtId="3" fontId="11" fillId="0" borderId="1" xfId="0" applyNumberFormat="1" applyFont="1" applyBorder="1" applyAlignment="1" applyProtection="1">
      <alignment horizontal="right" vertical="top" readingOrder="1"/>
      <protection locked="0"/>
    </xf>
    <xf numFmtId="49" fontId="4" fillId="0" borderId="8" xfId="0" applyNumberFormat="1" applyFont="1" applyBorder="1" applyAlignment="1">
      <alignment horizontal="left" vertical="top" wrapText="1" readingOrder="1"/>
    </xf>
    <xf numFmtId="3" fontId="2" fillId="0" borderId="0" xfId="0" applyNumberFormat="1" applyFont="1" applyAlignment="1" applyProtection="1">
      <alignment horizontal="right" vertical="top" wrapText="1" readingOrder="1"/>
      <protection locked="0"/>
    </xf>
    <xf numFmtId="0" fontId="30" fillId="0" borderId="0" xfId="0" applyFont="1" applyAlignment="1" applyProtection="1">
      <alignment vertical="top" wrapText="1" readingOrder="1"/>
      <protection locked="0"/>
    </xf>
    <xf numFmtId="3" fontId="2" fillId="0" borderId="0" xfId="5" applyNumberFormat="1" applyFont="1" applyAlignment="1" applyProtection="1">
      <alignment horizontal="right" vertical="top" wrapText="1" readingOrder="1"/>
      <protection locked="0"/>
    </xf>
    <xf numFmtId="3" fontId="2" fillId="0" borderId="8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0" xfId="0" applyNumberFormat="1" applyFont="1" applyAlignment="1">
      <alignment horizontal="right" vertical="top" wrapText="1" readingOrder="1"/>
    </xf>
    <xf numFmtId="3" fontId="2" fillId="0" borderId="2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1" xfId="0" applyNumberFormat="1" applyFont="1" applyBorder="1" applyAlignment="1" applyProtection="1">
      <alignment horizontal="right" vertical="top" wrapText="1" readingOrder="1"/>
      <protection locked="0"/>
    </xf>
    <xf numFmtId="49" fontId="6" fillId="3" borderId="7" xfId="5" applyNumberFormat="1" applyFont="1" applyFill="1" applyBorder="1" applyAlignment="1">
      <alignment vertical="top" wrapText="1" readingOrder="1"/>
    </xf>
    <xf numFmtId="3" fontId="4" fillId="3" borderId="7" xfId="5" applyNumberFormat="1" applyFont="1" applyFill="1" applyBorder="1" applyAlignment="1" applyProtection="1">
      <alignment horizontal="right" vertical="top" wrapText="1" readingOrder="1"/>
      <protection locked="0"/>
    </xf>
    <xf numFmtId="3" fontId="8" fillId="3" borderId="9" xfId="5" applyNumberFormat="1" applyFont="1" applyFill="1" applyBorder="1" applyAlignment="1" applyProtection="1">
      <alignment horizontal="right" vertical="top" wrapText="1" readingOrder="1"/>
      <protection locked="0"/>
    </xf>
    <xf numFmtId="49" fontId="6" fillId="0" borderId="0" xfId="5" applyNumberFormat="1" applyFont="1" applyAlignment="1">
      <alignment vertical="top" wrapText="1" readingOrder="1"/>
    </xf>
    <xf numFmtId="3" fontId="4" fillId="0" borderId="0" xfId="5" applyNumberFormat="1" applyFont="1" applyAlignment="1" applyProtection="1">
      <alignment horizontal="right" vertical="top" wrapText="1" readingOrder="1"/>
      <protection locked="0"/>
    </xf>
    <xf numFmtId="3" fontId="8" fillId="0" borderId="1" xfId="5" applyNumberFormat="1" applyFont="1" applyBorder="1" applyAlignment="1" applyProtection="1">
      <alignment horizontal="right" vertical="top" wrapText="1" readingOrder="1"/>
      <protection locked="0"/>
    </xf>
    <xf numFmtId="3" fontId="4" fillId="2" borderId="5" xfId="5" applyNumberFormat="1" applyFont="1" applyFill="1" applyBorder="1" applyAlignment="1" applyProtection="1">
      <alignment horizontal="right" vertical="top" wrapText="1" readingOrder="1"/>
      <protection locked="0"/>
    </xf>
    <xf numFmtId="3" fontId="13" fillId="2" borderId="6" xfId="5" applyNumberFormat="1" applyFont="1" applyFill="1" applyBorder="1" applyAlignment="1" applyProtection="1">
      <alignment horizontal="right" vertical="top" wrapText="1" readingOrder="1"/>
      <protection locked="0"/>
    </xf>
    <xf numFmtId="49" fontId="9" fillId="0" borderId="0" xfId="5" quotePrefix="1" applyNumberFormat="1" applyFont="1" applyAlignment="1">
      <alignment vertical="top" wrapText="1" readingOrder="1"/>
    </xf>
    <xf numFmtId="49" fontId="9" fillId="0" borderId="3" xfId="5" quotePrefix="1" applyNumberFormat="1" applyFont="1" applyBorder="1" applyAlignment="1">
      <alignment horizontal="center" vertical="top" wrapText="1" readingOrder="1"/>
    </xf>
    <xf numFmtId="0" fontId="6" fillId="0" borderId="0" xfId="0" applyFont="1" applyAlignment="1" applyProtection="1">
      <alignment vertical="top" wrapText="1" readingOrder="1"/>
      <protection locked="0"/>
    </xf>
    <xf numFmtId="49" fontId="9" fillId="0" borderId="0" xfId="5" applyNumberFormat="1" applyFont="1" applyAlignment="1">
      <alignment vertical="top" wrapText="1" readingOrder="1"/>
    </xf>
    <xf numFmtId="49" fontId="9" fillId="0" borderId="3" xfId="5" applyNumberFormat="1" applyFont="1" applyBorder="1" applyAlignment="1">
      <alignment horizontal="center" vertical="top" wrapText="1" readingOrder="1"/>
    </xf>
    <xf numFmtId="49" fontId="9" fillId="0" borderId="0" xfId="5" applyNumberFormat="1" applyFont="1" applyAlignment="1">
      <alignment horizontal="center" vertical="top" wrapText="1" readingOrder="1"/>
    </xf>
    <xf numFmtId="4" fontId="2" fillId="0" borderId="8" xfId="0" applyNumberFormat="1" applyFont="1" applyBorder="1" applyAlignment="1">
      <alignment horizontal="center" vertical="top" wrapText="1" readingOrder="1"/>
    </xf>
    <xf numFmtId="2" fontId="33" fillId="0" borderId="0" xfId="0" applyNumberFormat="1" applyFont="1" applyAlignment="1">
      <alignment vertical="top" wrapText="1" readingOrder="1"/>
    </xf>
    <xf numFmtId="2" fontId="32" fillId="0" borderId="0" xfId="0" applyNumberFormat="1" applyFont="1" applyAlignment="1">
      <alignment vertical="top" wrapText="1" readingOrder="1"/>
    </xf>
    <xf numFmtId="2" fontId="5" fillId="0" borderId="0" xfId="0" applyNumberFormat="1" applyFont="1" applyAlignment="1">
      <alignment vertical="top" wrapText="1" readingOrder="1"/>
    </xf>
    <xf numFmtId="49" fontId="13" fillId="3" borderId="10" xfId="5" quotePrefix="1" applyNumberFormat="1" applyFont="1" applyFill="1" applyBorder="1" applyAlignment="1">
      <alignment horizontal="center" vertical="top" wrapText="1" readingOrder="1"/>
    </xf>
    <xf numFmtId="49" fontId="6" fillId="3" borderId="7" xfId="5" applyNumberFormat="1" applyFont="1" applyFill="1" applyBorder="1" applyAlignment="1">
      <alignment horizontal="center" vertical="top" wrapText="1" readingOrder="1"/>
    </xf>
    <xf numFmtId="2" fontId="5" fillId="3" borderId="7" xfId="5" applyNumberFormat="1" applyFont="1" applyFill="1" applyBorder="1" applyAlignment="1">
      <alignment horizontal="right" vertical="top" wrapText="1" readingOrder="1"/>
    </xf>
    <xf numFmtId="49" fontId="9" fillId="3" borderId="9" xfId="5" applyNumberFormat="1" applyFont="1" applyFill="1" applyBorder="1" applyAlignment="1">
      <alignment vertical="top" wrapText="1" readingOrder="1"/>
    </xf>
    <xf numFmtId="3" fontId="4" fillId="3" borderId="7" xfId="5" applyNumberFormat="1" applyFont="1" applyFill="1" applyBorder="1" applyAlignment="1">
      <alignment horizontal="right" vertical="top" wrapText="1" readingOrder="1"/>
    </xf>
    <xf numFmtId="0" fontId="27" fillId="0" borderId="0" xfId="0" applyFont="1" applyAlignment="1" applyProtection="1">
      <alignment vertical="top" wrapText="1" readingOrder="1"/>
      <protection locked="0"/>
    </xf>
    <xf numFmtId="0" fontId="6" fillId="0" borderId="0" xfId="5" applyFont="1" applyAlignment="1">
      <alignment horizontal="left" vertical="top" wrapText="1" readingOrder="1"/>
    </xf>
    <xf numFmtId="2" fontId="35" fillId="0" borderId="0" xfId="5" applyNumberFormat="1" applyFont="1" applyAlignment="1">
      <alignment horizontal="right" vertical="top" wrapText="1" readingOrder="1"/>
    </xf>
    <xf numFmtId="3" fontId="6" fillId="0" borderId="1" xfId="5" applyNumberFormat="1" applyFont="1" applyBorder="1" applyAlignment="1">
      <alignment horizontal="left" vertical="top" wrapText="1" readingOrder="1"/>
    </xf>
    <xf numFmtId="3" fontId="27" fillId="0" borderId="0" xfId="5" applyNumberFormat="1" applyFont="1" applyAlignment="1">
      <alignment horizontal="right" vertical="top" wrapText="1" readingOrder="1"/>
    </xf>
    <xf numFmtId="0" fontId="13" fillId="0" borderId="0" xfId="5" applyFont="1" applyAlignment="1">
      <alignment horizontal="justify" vertical="top" wrapText="1" readingOrder="1"/>
    </xf>
    <xf numFmtId="2" fontId="5" fillId="0" borderId="0" xfId="5" applyNumberFormat="1" applyFont="1" applyAlignment="1">
      <alignment horizontal="right" vertical="top" wrapText="1" readingOrder="1"/>
    </xf>
    <xf numFmtId="3" fontId="9" fillId="0" borderId="1" xfId="5" applyNumberFormat="1" applyFont="1" applyBorder="1" applyAlignment="1">
      <alignment horizontal="left" vertical="top" wrapText="1" readingOrder="1"/>
    </xf>
    <xf numFmtId="3" fontId="4" fillId="0" borderId="0" xfId="5" applyNumberFormat="1" applyFont="1" applyAlignment="1">
      <alignment horizontal="right" vertical="top" wrapText="1" readingOrder="1"/>
    </xf>
    <xf numFmtId="2" fontId="9" fillId="0" borderId="0" xfId="5" applyNumberFormat="1" applyFont="1" applyAlignment="1">
      <alignment horizontal="left" vertical="top" wrapText="1" readingOrder="1"/>
    </xf>
    <xf numFmtId="2" fontId="11" fillId="0" borderId="0" xfId="5" applyNumberFormat="1" applyFont="1" applyAlignment="1">
      <alignment vertical="top" wrapText="1" readingOrder="1"/>
    </xf>
    <xf numFmtId="3" fontId="10" fillId="0" borderId="0" xfId="5" applyNumberFormat="1" applyFont="1" applyAlignment="1">
      <alignment vertical="top" wrapText="1" readingOrder="1"/>
    </xf>
    <xf numFmtId="3" fontId="10" fillId="0" borderId="1" xfId="5" applyNumberFormat="1" applyFont="1" applyBorder="1" applyAlignment="1">
      <alignment horizontal="left" vertical="top" wrapText="1" readingOrder="1"/>
    </xf>
    <xf numFmtId="2" fontId="10" fillId="0" borderId="0" xfId="5" applyNumberFormat="1" applyFont="1" applyAlignment="1">
      <alignment horizontal="left" vertical="top" wrapText="1" readingOrder="1"/>
    </xf>
    <xf numFmtId="2" fontId="11" fillId="0" borderId="0" xfId="5" applyNumberFormat="1" applyFont="1" applyAlignment="1">
      <alignment horizontal="left" vertical="top" wrapText="1" readingOrder="1"/>
    </xf>
    <xf numFmtId="0" fontId="8" fillId="0" borderId="0" xfId="5" applyFont="1" applyAlignment="1">
      <alignment vertical="top" wrapText="1" readingOrder="1"/>
    </xf>
    <xf numFmtId="49" fontId="9" fillId="2" borderId="5" xfId="5" quotePrefix="1" applyNumberFormat="1" applyFont="1" applyFill="1" applyBorder="1" applyAlignment="1">
      <alignment horizontal="center" vertical="top" wrapText="1" readingOrder="1"/>
    </xf>
    <xf numFmtId="2" fontId="5" fillId="2" borderId="5" xfId="5" applyNumberFormat="1" applyFont="1" applyFill="1" applyBorder="1" applyAlignment="1">
      <alignment horizontal="right" vertical="top" wrapText="1" readingOrder="1"/>
    </xf>
    <xf numFmtId="49" fontId="9" fillId="2" borderId="6" xfId="5" applyNumberFormat="1" applyFont="1" applyFill="1" applyBorder="1" applyAlignment="1">
      <alignment vertical="top" wrapText="1" readingOrder="1"/>
    </xf>
    <xf numFmtId="3" fontId="4" fillId="2" borderId="5" xfId="5" applyNumberFormat="1" applyFont="1" applyFill="1" applyBorder="1" applyAlignment="1">
      <alignment horizontal="right" vertical="top" wrapText="1" readingOrder="1"/>
    </xf>
    <xf numFmtId="3" fontId="11" fillId="0" borderId="0" xfId="0" applyNumberFormat="1" applyFont="1" applyAlignment="1" applyProtection="1">
      <alignment vertical="top" readingOrder="1"/>
      <protection locked="0"/>
    </xf>
    <xf numFmtId="2" fontId="5" fillId="0" borderId="0" xfId="0" applyNumberFormat="1" applyFont="1" applyAlignment="1">
      <alignment horizontal="right" vertical="top" wrapText="1"/>
    </xf>
    <xf numFmtId="3" fontId="29" fillId="0" borderId="0" xfId="5" applyNumberFormat="1" applyFont="1" applyAlignment="1">
      <alignment horizontal="right" vertical="top" wrapText="1" readingOrder="1"/>
    </xf>
    <xf numFmtId="2" fontId="4" fillId="0" borderId="0" xfId="5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 readingOrder="1"/>
    </xf>
    <xf numFmtId="0" fontId="4" fillId="0" borderId="0" xfId="5" applyFont="1" applyAlignment="1">
      <alignment vertical="top" wrapText="1"/>
    </xf>
    <xf numFmtId="49" fontId="9" fillId="0" borderId="3" xfId="5" quotePrefix="1" applyNumberFormat="1" applyFont="1" applyBorder="1" applyAlignment="1">
      <alignment horizontal="center" vertical="top" wrapText="1"/>
    </xf>
    <xf numFmtId="49" fontId="9" fillId="0" borderId="0" xfId="5" quotePrefix="1" applyNumberFormat="1" applyFont="1" applyAlignment="1">
      <alignment horizontal="center" vertical="top" wrapText="1"/>
    </xf>
    <xf numFmtId="3" fontId="9" fillId="0" borderId="0" xfId="5" applyNumberFormat="1" applyFont="1" applyAlignment="1">
      <alignment vertical="top" wrapText="1"/>
    </xf>
    <xf numFmtId="2" fontId="9" fillId="0" borderId="0" xfId="5" applyNumberFormat="1" applyFont="1" applyAlignment="1">
      <alignment horizontal="right" vertical="top" wrapText="1"/>
    </xf>
    <xf numFmtId="3" fontId="9" fillId="0" borderId="1" xfId="5" applyNumberFormat="1" applyFont="1" applyBorder="1" applyAlignment="1">
      <alignment horizontal="left" vertical="top" wrapText="1"/>
    </xf>
    <xf numFmtId="3" fontId="2" fillId="0" borderId="0" xfId="5" applyNumberFormat="1" applyFont="1" applyAlignment="1">
      <alignment horizontal="right" vertical="top" wrapText="1"/>
    </xf>
    <xf numFmtId="4" fontId="11" fillId="0" borderId="0" xfId="0" applyNumberFormat="1" applyFont="1" applyAlignment="1" applyProtection="1">
      <alignment vertical="top"/>
      <protection locked="0"/>
    </xf>
    <xf numFmtId="164" fontId="11" fillId="0" borderId="1" xfId="0" applyNumberFormat="1" applyFont="1" applyBorder="1" applyAlignment="1" applyProtection="1">
      <alignment horizontal="right" vertical="top"/>
      <protection locked="0"/>
    </xf>
    <xf numFmtId="0" fontId="8" fillId="0" borderId="0" xfId="0" applyFont="1" applyAlignment="1" applyProtection="1">
      <alignment vertical="top" wrapText="1"/>
      <protection locked="0"/>
    </xf>
    <xf numFmtId="49" fontId="9" fillId="0" borderId="3" xfId="5" applyNumberFormat="1" applyFont="1" applyBorder="1" applyAlignment="1">
      <alignment horizontal="center" vertical="top" wrapText="1"/>
    </xf>
    <xf numFmtId="49" fontId="9" fillId="0" borderId="0" xfId="5" applyNumberFormat="1" applyFont="1" applyAlignment="1">
      <alignment horizontal="center" vertical="top" wrapText="1"/>
    </xf>
    <xf numFmtId="2" fontId="9" fillId="0" borderId="0" xfId="5" applyNumberFormat="1" applyFont="1" applyAlignment="1">
      <alignment vertical="top" wrapText="1"/>
    </xf>
    <xf numFmtId="0" fontId="11" fillId="0" borderId="0" xfId="5" applyFont="1" applyAlignment="1">
      <alignment vertical="top" wrapText="1"/>
    </xf>
    <xf numFmtId="2" fontId="11" fillId="0" borderId="0" xfId="5" applyNumberFormat="1" applyFont="1" applyAlignment="1">
      <alignment vertical="top" wrapText="1"/>
    </xf>
    <xf numFmtId="3" fontId="2" fillId="0" borderId="0" xfId="0" applyNumberFormat="1" applyFont="1" applyAlignment="1">
      <alignment horizontal="right" vertical="top" wrapText="1"/>
    </xf>
    <xf numFmtId="0" fontId="8" fillId="0" borderId="0" xfId="0" applyFont="1" applyAlignment="1" applyProtection="1">
      <alignment horizontal="left" vertical="top" wrapText="1"/>
      <protection locked="0"/>
    </xf>
    <xf numFmtId="49" fontId="5" fillId="0" borderId="0" xfId="0" applyNumberFormat="1" applyFont="1" applyAlignment="1">
      <alignment horizontal="center" vertical="top" wrapText="1"/>
    </xf>
    <xf numFmtId="3" fontId="0" fillId="0" borderId="1" xfId="0" applyNumberFormat="1" applyBorder="1" applyAlignment="1" applyProtection="1">
      <alignment horizontal="right" vertical="top" wrapText="1" readingOrder="1"/>
      <protection locked="0"/>
    </xf>
    <xf numFmtId="0" fontId="0" fillId="0" borderId="0" xfId="0" applyAlignment="1" applyProtection="1">
      <alignment wrapText="1"/>
      <protection locked="0"/>
    </xf>
    <xf numFmtId="49" fontId="13" fillId="2" borderId="4" xfId="5" quotePrefix="1" applyNumberFormat="1" applyFont="1" applyFill="1" applyBorder="1" applyAlignment="1">
      <alignment horizontal="center" vertical="top" wrapText="1" readingOrder="1"/>
    </xf>
    <xf numFmtId="49" fontId="13" fillId="2" borderId="5" xfId="5" applyNumberFormat="1" applyFont="1" applyFill="1" applyBorder="1" applyAlignment="1">
      <alignment vertical="top" wrapText="1" readingOrder="1"/>
    </xf>
    <xf numFmtId="0" fontId="4" fillId="0" borderId="0" xfId="0" applyFont="1" applyBorder="1" applyAlignment="1">
      <alignment horizontal="center" vertical="top" textRotation="255" wrapText="1" readingOrder="1"/>
    </xf>
    <xf numFmtId="49" fontId="4" fillId="0" borderId="0" xfId="0" applyNumberFormat="1" applyFont="1" applyBorder="1" applyAlignment="1">
      <alignment horizontal="center" vertical="top" textRotation="255" wrapText="1" readingOrder="1"/>
    </xf>
    <xf numFmtId="49" fontId="4" fillId="0" borderId="0" xfId="0" applyNumberFormat="1" applyFont="1" applyBorder="1" applyAlignment="1">
      <alignment horizontal="left" vertical="top" wrapText="1" readingOrder="1"/>
    </xf>
    <xf numFmtId="3" fontId="4" fillId="0" borderId="0" xfId="0" applyNumberFormat="1" applyFont="1" applyBorder="1" applyAlignment="1">
      <alignment horizontal="center" vertical="top" wrapText="1" readingOrder="1"/>
    </xf>
    <xf numFmtId="4" fontId="2" fillId="0" borderId="0" xfId="0" applyNumberFormat="1" applyFont="1" applyBorder="1" applyAlignment="1">
      <alignment horizontal="center" vertical="top" wrapText="1" readingOrder="1"/>
    </xf>
    <xf numFmtId="3" fontId="4" fillId="0" borderId="0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0" xfId="0" applyNumberFormat="1" applyFont="1" applyBorder="1" applyAlignment="1" applyProtection="1">
      <alignment horizontal="right" vertical="top" wrapText="1" readingOrder="1"/>
      <protection locked="0"/>
    </xf>
    <xf numFmtId="0" fontId="38" fillId="0" borderId="0" xfId="0" applyFont="1" applyBorder="1" applyAlignment="1">
      <alignment horizontal="right"/>
    </xf>
    <xf numFmtId="0" fontId="8" fillId="0" borderId="0" xfId="0" applyFont="1" applyBorder="1" applyAlignment="1" applyProtection="1">
      <alignment vertical="top" wrapText="1" readingOrder="1"/>
      <protection locked="0"/>
    </xf>
    <xf numFmtId="49" fontId="9" fillId="0" borderId="0" xfId="0" applyNumberFormat="1" applyFont="1" applyBorder="1" applyAlignment="1">
      <alignment horizontal="center" vertical="top" readingOrder="1"/>
    </xf>
    <xf numFmtId="0" fontId="17" fillId="0" borderId="0" xfId="0" applyFont="1" applyBorder="1" applyAlignment="1" applyProtection="1">
      <alignment vertical="top" readingOrder="1"/>
      <protection locked="0"/>
    </xf>
    <xf numFmtId="0" fontId="17" fillId="0" borderId="0" xfId="0" applyFont="1" applyBorder="1" applyAlignment="1">
      <alignment vertical="top" readingOrder="1"/>
    </xf>
    <xf numFmtId="2" fontId="33" fillId="0" borderId="0" xfId="0" applyNumberFormat="1" applyFont="1" applyBorder="1" applyAlignment="1">
      <alignment vertical="top" readingOrder="1"/>
    </xf>
    <xf numFmtId="3" fontId="14" fillId="0" borderId="0" xfId="0" applyNumberFormat="1" applyFont="1" applyBorder="1" applyAlignment="1">
      <alignment vertical="top" readingOrder="1"/>
    </xf>
    <xf numFmtId="3" fontId="4" fillId="0" borderId="0" xfId="0" applyNumberFormat="1" applyFont="1" applyBorder="1" applyAlignment="1" applyProtection="1">
      <alignment horizontal="right" vertical="top" readingOrder="1"/>
      <protection locked="0"/>
    </xf>
    <xf numFmtId="3" fontId="2" fillId="0" borderId="0" xfId="0" applyNumberFormat="1" applyFont="1" applyBorder="1" applyAlignment="1" applyProtection="1">
      <alignment horizontal="right" vertical="top" readingOrder="1"/>
      <protection locked="0"/>
    </xf>
    <xf numFmtId="0" fontId="39" fillId="0" borderId="0" xfId="0" applyFont="1" applyBorder="1" applyAlignment="1">
      <alignment horizontal="right"/>
    </xf>
    <xf numFmtId="49" fontId="9" fillId="0" borderId="0" xfId="0" applyNumberFormat="1" applyFont="1" applyBorder="1" applyAlignment="1">
      <alignment horizontal="center" vertical="top" wrapText="1" readingOrder="1"/>
    </xf>
    <xf numFmtId="0" fontId="17" fillId="0" borderId="0" xfId="0" applyFont="1" applyBorder="1" applyAlignment="1" applyProtection="1">
      <alignment vertical="top" wrapText="1" readingOrder="1"/>
      <protection locked="0"/>
    </xf>
    <xf numFmtId="0" fontId="21" fillId="0" borderId="0" xfId="0" applyFont="1" applyBorder="1" applyAlignment="1">
      <alignment vertical="top" wrapText="1" readingOrder="1"/>
    </xf>
    <xf numFmtId="2" fontId="33" fillId="0" borderId="0" xfId="0" applyNumberFormat="1" applyFont="1" applyBorder="1" applyAlignment="1">
      <alignment vertical="top" wrapText="1" readingOrder="1"/>
    </xf>
    <xf numFmtId="3" fontId="14" fillId="0" borderId="0" xfId="0" applyNumberFormat="1" applyFont="1" applyBorder="1" applyAlignment="1">
      <alignment vertical="top" wrapText="1" readingOrder="1"/>
    </xf>
    <xf numFmtId="0" fontId="17" fillId="0" borderId="0" xfId="0" applyFont="1" applyBorder="1" applyAlignment="1" applyProtection="1">
      <alignment horizontal="center" vertical="center" wrapText="1" readingOrder="1"/>
      <protection locked="0"/>
    </xf>
    <xf numFmtId="49" fontId="7" fillId="0" borderId="0" xfId="0" applyNumberFormat="1" applyFont="1" applyBorder="1" applyAlignment="1">
      <alignment horizontal="center" vertical="top" wrapText="1" readingOrder="1"/>
    </xf>
    <xf numFmtId="49" fontId="20" fillId="0" borderId="0" xfId="0" applyNumberFormat="1" applyFont="1" applyBorder="1" applyAlignment="1">
      <alignment horizontal="left" vertical="top" wrapText="1" readingOrder="1"/>
    </xf>
    <xf numFmtId="2" fontId="34" fillId="0" borderId="0" xfId="0" applyNumberFormat="1" applyFont="1" applyBorder="1" applyAlignment="1">
      <alignment vertical="top" wrapText="1" readingOrder="1"/>
    </xf>
    <xf numFmtId="3" fontId="20" fillId="0" borderId="0" xfId="0" applyNumberFormat="1" applyFont="1" applyBorder="1" applyAlignment="1">
      <alignment vertical="top" wrapText="1" readingOrder="1"/>
    </xf>
    <xf numFmtId="49" fontId="21" fillId="0" borderId="0" xfId="0" applyNumberFormat="1" applyFont="1" applyBorder="1" applyAlignment="1">
      <alignment horizontal="right" vertical="top" readingOrder="1"/>
    </xf>
    <xf numFmtId="49" fontId="21" fillId="0" borderId="0" xfId="0" applyNumberFormat="1" applyFont="1" applyBorder="1" applyAlignment="1">
      <alignment horizontal="left" vertical="top" readingOrder="1"/>
    </xf>
    <xf numFmtId="2" fontId="8" fillId="0" borderId="0" xfId="0" applyNumberFormat="1" applyFont="1" applyBorder="1" applyAlignment="1">
      <alignment vertical="top" wrapText="1" readingOrder="1"/>
    </xf>
    <xf numFmtId="49" fontId="13" fillId="0" borderId="0" xfId="0" applyNumberFormat="1" applyFont="1" applyAlignment="1">
      <alignment vertical="top" wrapText="1" readingOrder="1"/>
    </xf>
    <xf numFmtId="49" fontId="9" fillId="0" borderId="0" xfId="0" applyNumberFormat="1" applyFont="1" applyAlignment="1">
      <alignment vertical="top" wrapText="1" readingOrder="1"/>
    </xf>
    <xf numFmtId="49" fontId="40" fillId="0" borderId="0" xfId="0" applyNumberFormat="1" applyFont="1" applyAlignment="1">
      <alignment vertical="top" wrapText="1" readingOrder="1"/>
    </xf>
    <xf numFmtId="49" fontId="6" fillId="3" borderId="7" xfId="5" applyNumberFormat="1" applyFont="1" applyFill="1" applyBorder="1" applyAlignment="1">
      <alignment horizontal="left" vertical="top" readingOrder="1"/>
    </xf>
    <xf numFmtId="49" fontId="13" fillId="2" borderId="5" xfId="5" applyNumberFormat="1" applyFont="1" applyFill="1" applyBorder="1" applyAlignment="1">
      <alignment horizontal="left" vertical="top" readingOrder="1"/>
    </xf>
    <xf numFmtId="49" fontId="6" fillId="0" borderId="0" xfId="0" applyNumberFormat="1" applyFont="1" applyBorder="1" applyAlignment="1">
      <alignment horizontal="left" vertical="center" wrapText="1" readingOrder="1"/>
    </xf>
    <xf numFmtId="3" fontId="35" fillId="0" borderId="0" xfId="0" applyNumberFormat="1" applyFont="1" applyBorder="1" applyAlignment="1" applyProtection="1">
      <alignment horizontal="left" vertical="center" readingOrder="1"/>
      <protection locked="0"/>
    </xf>
    <xf numFmtId="49" fontId="35" fillId="0" borderId="0" xfId="0" applyNumberFormat="1" applyFont="1" applyBorder="1" applyAlignment="1">
      <alignment horizontal="left" vertical="center" wrapText="1" readingOrder="1"/>
    </xf>
    <xf numFmtId="3" fontId="4" fillId="0" borderId="0" xfId="0" applyNumberFormat="1" applyFont="1" applyBorder="1" applyAlignment="1" applyProtection="1">
      <alignment horizontal="right" vertical="center" wrapText="1" readingOrder="1"/>
      <protection locked="0"/>
    </xf>
    <xf numFmtId="3" fontId="2" fillId="0" borderId="0" xfId="0" applyNumberFormat="1" applyFont="1" applyBorder="1" applyAlignment="1">
      <alignment horizontal="right" vertical="center" wrapText="1" readingOrder="1"/>
    </xf>
    <xf numFmtId="3" fontId="2" fillId="0" borderId="0" xfId="0" applyNumberFormat="1" applyFont="1" applyBorder="1" applyAlignment="1" applyProtection="1">
      <alignment horizontal="right" vertical="center" wrapText="1" readingOrder="1"/>
      <protection locked="0"/>
    </xf>
    <xf numFmtId="3" fontId="36" fillId="0" borderId="0" xfId="0" applyNumberFormat="1" applyFont="1" applyBorder="1" applyAlignment="1" applyProtection="1">
      <alignment horizontal="right" vertical="center" wrapText="1" readingOrder="1"/>
      <protection locked="0"/>
    </xf>
    <xf numFmtId="49" fontId="6" fillId="0" borderId="0" xfId="0" applyNumberFormat="1" applyFont="1" applyBorder="1" applyAlignment="1" applyProtection="1">
      <alignment horizontal="left" vertical="center" wrapText="1" readingOrder="1"/>
      <protection locked="0"/>
    </xf>
    <xf numFmtId="49" fontId="6" fillId="0" borderId="0" xfId="0" applyNumberFormat="1" applyFont="1" applyAlignment="1" applyProtection="1">
      <alignment horizontal="left" vertical="center" wrapText="1" readingOrder="1"/>
      <protection locked="0"/>
    </xf>
    <xf numFmtId="49" fontId="9" fillId="0" borderId="4" xfId="0" applyNumberFormat="1" applyFont="1" applyBorder="1" applyAlignment="1">
      <alignment horizontal="center" vertical="center" wrapText="1" readingOrder="1"/>
    </xf>
    <xf numFmtId="49" fontId="9" fillId="0" borderId="5" xfId="0" applyNumberFormat="1" applyFont="1" applyBorder="1" applyAlignment="1">
      <alignment horizontal="center" vertical="center" wrapText="1" readingOrder="1"/>
    </xf>
    <xf numFmtId="3" fontId="21" fillId="0" borderId="5" xfId="0" applyNumberFormat="1" applyFont="1" applyBorder="1" applyAlignment="1">
      <alignment horizontal="right" vertical="center" readingOrder="1"/>
    </xf>
    <xf numFmtId="3" fontId="21" fillId="0" borderId="5" xfId="0" applyNumberFormat="1" applyFont="1" applyBorder="1" applyAlignment="1">
      <alignment vertical="center" readingOrder="1"/>
    </xf>
    <xf numFmtId="2" fontId="34" fillId="0" borderId="5" xfId="0" applyNumberFormat="1" applyFont="1" applyBorder="1" applyAlignment="1">
      <alignment vertical="center" wrapText="1" readingOrder="1"/>
    </xf>
    <xf numFmtId="3" fontId="21" fillId="0" borderId="6" xfId="0" applyNumberFormat="1" applyFont="1" applyBorder="1" applyAlignment="1">
      <alignment vertical="center" wrapText="1" readingOrder="1"/>
    </xf>
    <xf numFmtId="3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3" fontId="2" fillId="0" borderId="5" xfId="0" applyNumberFormat="1" applyFont="1" applyBorder="1" applyAlignment="1">
      <alignment horizontal="right" vertical="center" wrapText="1" readingOrder="1"/>
    </xf>
    <xf numFmtId="3" fontId="2" fillId="0" borderId="5" xfId="0" applyNumberFormat="1" applyFont="1" applyBorder="1" applyAlignment="1" applyProtection="1">
      <alignment horizontal="right" vertical="center" wrapText="1" readingOrder="1"/>
      <protection locked="0"/>
    </xf>
    <xf numFmtId="3" fontId="35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22" fillId="0" borderId="0" xfId="0" applyFont="1" applyAlignment="1" applyProtection="1">
      <alignment vertical="center" wrapText="1" readingOrder="1"/>
      <protection locked="0"/>
    </xf>
  </cellXfs>
  <cellStyles count="9">
    <cellStyle name="Ezres 2" xfId="1" xr:uid="{00000000-0005-0000-0000-000000000000}"/>
    <cellStyle name="Normál" xfId="0" builtinId="0"/>
    <cellStyle name="Normál 2" xfId="2" xr:uid="{00000000-0005-0000-0000-000002000000}"/>
    <cellStyle name="Normál 3" xfId="3" xr:uid="{00000000-0005-0000-0000-000003000000}"/>
    <cellStyle name="Normál 7" xfId="4" xr:uid="{00000000-0005-0000-0000-000004000000}"/>
    <cellStyle name="Normál_SICK ÜZEMÉPÜLET BŐVÍTÉS" xfId="5" xr:uid="{00000000-0005-0000-0000-000005000000}"/>
    <cellStyle name="Normal_TW Budget - 26.6.02" xfId="6" xr:uid="{00000000-0005-0000-0000-000006000000}"/>
    <cellStyle name="Standard_Munka12" xfId="7" xr:uid="{00000000-0005-0000-0000-000007000000}"/>
    <cellStyle name="Stílus 1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3"/>
  <sheetViews>
    <sheetView tabSelected="1" view="pageBreakPreview" zoomScale="115" zoomScaleNormal="106" zoomScaleSheetLayoutView="115" workbookViewId="0">
      <pane ySplit="2" topLeftCell="A3" activePane="bottomLeft" state="frozen"/>
      <selection activeCell="Q1" sqref="Q1"/>
      <selection pane="bottomLeft" activeCell="F20" sqref="F20"/>
    </sheetView>
  </sheetViews>
  <sheetFormatPr defaultColWidth="9.140625" defaultRowHeight="12.75" x14ac:dyDescent="0.2"/>
  <cols>
    <col min="1" max="1" width="3.85546875" style="37" customWidth="1"/>
    <col min="2" max="2" width="4.42578125" style="38" bestFit="1" customWidth="1"/>
    <col min="3" max="3" width="9.42578125" style="39" customWidth="1"/>
    <col min="4" max="4" width="41.5703125" style="5" customWidth="1"/>
    <col min="5" max="5" width="11.140625" style="45" customWidth="1"/>
    <col min="6" max="6" width="11.140625" style="40" customWidth="1"/>
    <col min="7" max="7" width="10.7109375" style="10" customWidth="1"/>
    <col min="8" max="9" width="10.7109375" style="44" customWidth="1"/>
    <col min="10" max="10" width="13.7109375" style="50" customWidth="1"/>
    <col min="11" max="11" width="30.42578125" style="5" customWidth="1"/>
    <col min="12" max="16384" width="9.140625" style="5"/>
  </cols>
  <sheetData>
    <row r="1" spans="1:11" ht="23.25" thickBot="1" x14ac:dyDescent="0.25">
      <c r="A1" s="47" t="s">
        <v>35</v>
      </c>
      <c r="B1" s="47" t="s">
        <v>39</v>
      </c>
      <c r="C1" s="43" t="s">
        <v>19</v>
      </c>
      <c r="D1" s="65" t="s">
        <v>18</v>
      </c>
      <c r="E1" s="65" t="s">
        <v>20</v>
      </c>
      <c r="F1" s="2" t="s">
        <v>21</v>
      </c>
      <c r="G1" s="3" t="s">
        <v>22</v>
      </c>
      <c r="H1" s="47" t="s">
        <v>16</v>
      </c>
      <c r="I1" s="47" t="s">
        <v>23</v>
      </c>
      <c r="J1" s="49" t="s">
        <v>24</v>
      </c>
    </row>
    <row r="2" spans="1:11" x14ac:dyDescent="0.2">
      <c r="A2" s="121"/>
      <c r="B2" s="122"/>
      <c r="C2" s="123"/>
      <c r="D2" s="124"/>
      <c r="E2" s="125"/>
      <c r="F2" s="124"/>
      <c r="G2" s="126"/>
      <c r="H2" s="127"/>
      <c r="I2" s="127"/>
      <c r="J2" s="128" t="s">
        <v>77</v>
      </c>
      <c r="K2" s="129"/>
    </row>
    <row r="3" spans="1:11" s="6" customFormat="1" ht="15.75" x14ac:dyDescent="0.2">
      <c r="A3" s="130"/>
      <c r="B3" s="130"/>
      <c r="C3" s="131"/>
      <c r="D3" s="132"/>
      <c r="E3" s="133"/>
      <c r="F3" s="134"/>
      <c r="G3" s="135"/>
      <c r="H3" s="136"/>
      <c r="I3" s="136"/>
      <c r="J3" s="137" t="s">
        <v>78</v>
      </c>
      <c r="K3" s="131"/>
    </row>
    <row r="4" spans="1:11" s="4" customFormat="1" ht="16.5" x14ac:dyDescent="0.2">
      <c r="A4" s="138"/>
      <c r="B4" s="138"/>
      <c r="C4" s="139"/>
      <c r="D4" s="140"/>
      <c r="E4" s="141"/>
      <c r="F4" s="142"/>
      <c r="G4" s="126"/>
      <c r="H4" s="127"/>
      <c r="I4" s="127"/>
      <c r="J4" s="137" t="s">
        <v>79</v>
      </c>
      <c r="K4" s="143"/>
    </row>
    <row r="5" spans="1:11" s="35" customFormat="1" ht="16.5" x14ac:dyDescent="0.2">
      <c r="A5" s="144"/>
      <c r="B5" s="144"/>
      <c r="C5" s="148" t="s">
        <v>83</v>
      </c>
      <c r="D5" s="149" t="s">
        <v>37</v>
      </c>
      <c r="E5" s="146"/>
      <c r="F5" s="147"/>
      <c r="G5" s="126"/>
      <c r="H5" s="127"/>
      <c r="I5" s="127"/>
      <c r="J5" s="127"/>
      <c r="K5" s="143"/>
    </row>
    <row r="6" spans="1:11" s="35" customFormat="1" ht="16.5" x14ac:dyDescent="0.2">
      <c r="A6" s="144"/>
      <c r="B6" s="144"/>
      <c r="C6" s="145"/>
      <c r="D6" s="150"/>
      <c r="E6" s="146"/>
      <c r="F6" s="147"/>
      <c r="G6" s="126"/>
      <c r="H6" s="127"/>
      <c r="I6" s="127"/>
      <c r="J6" s="127"/>
      <c r="K6" s="143"/>
    </row>
    <row r="7" spans="1:11" s="164" customFormat="1" ht="24" customHeight="1" x14ac:dyDescent="0.2">
      <c r="A7" s="156" t="s">
        <v>25</v>
      </c>
      <c r="B7" s="156"/>
      <c r="C7" s="156" t="s">
        <v>35</v>
      </c>
      <c r="D7" s="157" t="str">
        <f>D64</f>
        <v>22 kV-os Mérő és Kapcsoló állomás (KTW-K4)</v>
      </c>
      <c r="E7" s="158"/>
      <c r="F7" s="156"/>
      <c r="G7" s="159"/>
      <c r="H7" s="160"/>
      <c r="I7" s="161"/>
      <c r="J7" s="162">
        <f>J64</f>
        <v>0</v>
      </c>
      <c r="K7" s="163"/>
    </row>
    <row r="8" spans="1:11" s="164" customFormat="1" ht="24" customHeight="1" x14ac:dyDescent="0.2">
      <c r="A8" s="156" t="s">
        <v>26</v>
      </c>
      <c r="B8" s="156"/>
      <c r="C8" s="156" t="s">
        <v>35</v>
      </c>
      <c r="D8" s="157" t="str">
        <f>D93</f>
        <v>22/0,4 kV-os BHTR transzformátor állomás (KTW-1600)</v>
      </c>
      <c r="E8" s="158"/>
      <c r="F8" s="156"/>
      <c r="G8" s="159"/>
      <c r="H8" s="160"/>
      <c r="I8" s="161"/>
      <c r="J8" s="162">
        <f>J93</f>
        <v>0</v>
      </c>
      <c r="K8" s="163"/>
    </row>
    <row r="9" spans="1:11" s="164" customFormat="1" ht="24" customHeight="1" x14ac:dyDescent="0.2">
      <c r="A9" s="156" t="s">
        <v>27</v>
      </c>
      <c r="B9" s="156"/>
      <c r="C9" s="156" t="s">
        <v>35</v>
      </c>
      <c r="D9" s="157" t="str">
        <f>D116</f>
        <v>22 kV-os méretlen földkábel kapcsolóállomásig</v>
      </c>
      <c r="E9" s="158"/>
      <c r="F9" s="156"/>
      <c r="G9" s="159"/>
      <c r="H9" s="161"/>
      <c r="I9" s="161"/>
      <c r="J9" s="162">
        <f>J116</f>
        <v>0</v>
      </c>
      <c r="K9" s="163"/>
    </row>
    <row r="10" spans="1:11" s="164" customFormat="1" ht="24" customHeight="1" x14ac:dyDescent="0.2">
      <c r="A10" s="156" t="s">
        <v>28</v>
      </c>
      <c r="B10" s="156"/>
      <c r="C10" s="156" t="s">
        <v>35</v>
      </c>
      <c r="D10" s="157" t="str">
        <f>D145</f>
        <v>22 kV-os földkábel kapcsolóállomás BHTR között</v>
      </c>
      <c r="E10" s="158"/>
      <c r="F10" s="156"/>
      <c r="G10" s="159"/>
      <c r="H10" s="161"/>
      <c r="I10" s="161"/>
      <c r="J10" s="162">
        <f>J117</f>
        <v>0</v>
      </c>
      <c r="K10" s="163"/>
    </row>
    <row r="11" spans="1:11" s="164" customFormat="1" ht="24" customHeight="1" x14ac:dyDescent="0.2">
      <c r="A11" s="156" t="s">
        <v>29</v>
      </c>
      <c r="B11" s="156"/>
      <c r="C11" s="156" t="s">
        <v>35</v>
      </c>
      <c r="D11" s="157" t="str">
        <f>D174</f>
        <v>22 kV-os földkábel BHTR és daru 1 között</v>
      </c>
      <c r="E11" s="158"/>
      <c r="F11" s="156"/>
      <c r="G11" s="159"/>
      <c r="H11" s="160"/>
      <c r="I11" s="161"/>
      <c r="J11" s="162">
        <f>J118</f>
        <v>0</v>
      </c>
      <c r="K11" s="163"/>
    </row>
    <row r="12" spans="1:11" s="164" customFormat="1" ht="24" customHeight="1" thickBot="1" x14ac:dyDescent="0.25">
      <c r="A12" s="156" t="s">
        <v>30</v>
      </c>
      <c r="B12" s="156"/>
      <c r="C12" s="156" t="s">
        <v>35</v>
      </c>
      <c r="D12" s="157" t="str">
        <f>D203</f>
        <v>22 kV-os földkábel BHTR és daru 2 között</v>
      </c>
      <c r="E12" s="158"/>
      <c r="F12" s="156"/>
      <c r="G12" s="159"/>
      <c r="H12" s="160"/>
      <c r="I12" s="161"/>
      <c r="J12" s="162">
        <f>J119</f>
        <v>0</v>
      </c>
      <c r="K12" s="163"/>
    </row>
    <row r="13" spans="1:11" s="175" customFormat="1" ht="24" customHeight="1" thickBot="1" x14ac:dyDescent="0.25">
      <c r="A13" s="165"/>
      <c r="B13" s="166"/>
      <c r="C13" s="167" t="s">
        <v>83</v>
      </c>
      <c r="D13" s="168" t="s">
        <v>38</v>
      </c>
      <c r="E13" s="169"/>
      <c r="F13" s="170"/>
      <c r="G13" s="171"/>
      <c r="H13" s="172"/>
      <c r="I13" s="173"/>
      <c r="J13" s="174">
        <f>SUM(J7:J12)</f>
        <v>0</v>
      </c>
    </row>
    <row r="14" spans="1:11" s="36" customFormat="1" ht="20.25" x14ac:dyDescent="0.2">
      <c r="A14" s="11"/>
      <c r="B14" s="12"/>
      <c r="C14" s="34"/>
      <c r="D14" s="34"/>
      <c r="E14" s="67"/>
      <c r="F14" s="13"/>
      <c r="G14" s="10"/>
      <c r="H14" s="48"/>
      <c r="I14" s="44"/>
      <c r="J14" s="50"/>
    </row>
    <row r="15" spans="1:11" s="4" customFormat="1" ht="15.75" x14ac:dyDescent="0.2">
      <c r="A15" s="7"/>
      <c r="B15" s="8"/>
      <c r="C15" s="16"/>
      <c r="D15" s="151" t="s">
        <v>11</v>
      </c>
      <c r="E15" s="66"/>
      <c r="F15" s="9"/>
      <c r="G15" s="10"/>
      <c r="H15" s="48"/>
      <c r="I15" s="44"/>
      <c r="J15" s="50"/>
    </row>
    <row r="16" spans="1:11" s="4" customFormat="1" ht="31.5" x14ac:dyDescent="0.2">
      <c r="A16" s="7"/>
      <c r="B16" s="8"/>
      <c r="C16" s="16"/>
      <c r="D16" s="41" t="s">
        <v>80</v>
      </c>
      <c r="E16" s="66"/>
      <c r="F16" s="9"/>
      <c r="G16" s="10"/>
      <c r="H16" s="48"/>
      <c r="I16" s="44"/>
      <c r="J16" s="50"/>
    </row>
    <row r="17" spans="1:10" s="4" customFormat="1" ht="15.75" x14ac:dyDescent="0.2">
      <c r="A17" s="7"/>
      <c r="B17" s="8"/>
      <c r="C17" s="16"/>
      <c r="D17" s="18"/>
      <c r="E17" s="66"/>
      <c r="F17" s="9"/>
      <c r="G17" s="10"/>
      <c r="H17" s="48"/>
      <c r="I17" s="44"/>
      <c r="J17" s="50"/>
    </row>
    <row r="18" spans="1:10" x14ac:dyDescent="0.2">
      <c r="A18" s="7"/>
      <c r="B18" s="8"/>
      <c r="C18" s="1"/>
      <c r="D18" s="19" t="s">
        <v>33</v>
      </c>
      <c r="E18" s="67"/>
      <c r="F18" s="20"/>
      <c r="H18" s="48"/>
    </row>
    <row r="19" spans="1:10" s="24" customFormat="1" ht="22.5" x14ac:dyDescent="0.2">
      <c r="A19" s="11"/>
      <c r="B19" s="12"/>
      <c r="C19" s="21"/>
      <c r="D19" s="22" t="s">
        <v>36</v>
      </c>
      <c r="E19" s="66"/>
      <c r="F19" s="23"/>
      <c r="G19" s="14"/>
      <c r="H19" s="48"/>
      <c r="I19" s="44"/>
      <c r="J19" s="50"/>
    </row>
    <row r="20" spans="1:10" s="24" customFormat="1" ht="21" x14ac:dyDescent="0.2">
      <c r="A20" s="11"/>
      <c r="B20" s="12"/>
      <c r="C20" s="21"/>
      <c r="D20" s="25" t="s">
        <v>4</v>
      </c>
      <c r="E20" s="66"/>
      <c r="F20" s="23"/>
      <c r="G20" s="14"/>
      <c r="H20" s="48"/>
      <c r="I20" s="44"/>
      <c r="J20" s="50"/>
    </row>
    <row r="21" spans="1:10" s="27" customFormat="1" ht="11.25" x14ac:dyDescent="0.2">
      <c r="A21" s="7"/>
      <c r="B21" s="8"/>
      <c r="C21" s="26"/>
      <c r="D21" s="17"/>
      <c r="E21" s="68"/>
      <c r="F21" s="15"/>
      <c r="G21" s="10"/>
      <c r="H21" s="48"/>
      <c r="I21" s="44"/>
      <c r="J21" s="50"/>
    </row>
    <row r="22" spans="1:10" x14ac:dyDescent="0.2">
      <c r="A22" s="7"/>
      <c r="B22" s="8"/>
      <c r="C22" s="1"/>
      <c r="D22" s="19" t="s">
        <v>34</v>
      </c>
      <c r="E22" s="67"/>
      <c r="F22" s="20"/>
      <c r="H22" s="48"/>
    </row>
    <row r="23" spans="1:10" s="27" customFormat="1" ht="11.25" x14ac:dyDescent="0.2">
      <c r="A23" s="7"/>
      <c r="B23" s="8"/>
      <c r="C23" s="26"/>
      <c r="D23" s="28"/>
      <c r="E23" s="68"/>
      <c r="F23" s="15"/>
      <c r="G23" s="10"/>
      <c r="H23" s="48"/>
      <c r="I23" s="44"/>
      <c r="J23" s="50"/>
    </row>
    <row r="24" spans="1:10" s="27" customFormat="1" ht="22.5" x14ac:dyDescent="0.2">
      <c r="A24" s="7"/>
      <c r="B24" s="8"/>
      <c r="C24" s="26"/>
      <c r="D24" s="152" t="s">
        <v>5</v>
      </c>
      <c r="E24" s="68"/>
      <c r="F24" s="15"/>
      <c r="G24" s="10"/>
      <c r="H24" s="48"/>
      <c r="I24" s="44"/>
      <c r="J24" s="50"/>
    </row>
    <row r="25" spans="1:10" s="27" customFormat="1" ht="56.25" x14ac:dyDescent="0.2">
      <c r="A25" s="7"/>
      <c r="B25" s="8"/>
      <c r="C25" s="26"/>
      <c r="D25" s="29" t="s">
        <v>81</v>
      </c>
      <c r="E25" s="68"/>
      <c r="F25" s="15"/>
      <c r="G25" s="10"/>
      <c r="H25" s="48"/>
      <c r="I25" s="44"/>
      <c r="J25" s="50"/>
    </row>
    <row r="26" spans="1:10" s="27" customFormat="1" ht="56.25" x14ac:dyDescent="0.2">
      <c r="A26" s="7"/>
      <c r="B26" s="8"/>
      <c r="C26" s="26"/>
      <c r="D26" s="29" t="s">
        <v>6</v>
      </c>
      <c r="E26" s="68"/>
      <c r="F26" s="15"/>
      <c r="G26" s="10"/>
      <c r="H26" s="48"/>
      <c r="I26" s="44"/>
      <c r="J26" s="50"/>
    </row>
    <row r="27" spans="1:10" s="27" customFormat="1" ht="33.75" x14ac:dyDescent="0.2">
      <c r="A27" s="7"/>
      <c r="B27" s="8"/>
      <c r="C27" s="26"/>
      <c r="D27" s="29" t="s">
        <v>1</v>
      </c>
      <c r="E27" s="68"/>
      <c r="F27" s="15"/>
      <c r="G27" s="10"/>
      <c r="H27" s="48"/>
      <c r="I27" s="44"/>
      <c r="J27" s="50"/>
    </row>
    <row r="28" spans="1:10" s="32" customFormat="1" ht="22.5" x14ac:dyDescent="0.2">
      <c r="A28" s="11"/>
      <c r="B28" s="12"/>
      <c r="C28" s="30"/>
      <c r="D28" s="29" t="s">
        <v>2</v>
      </c>
      <c r="E28" s="68"/>
      <c r="F28" s="31"/>
      <c r="G28" s="14"/>
      <c r="H28" s="48"/>
      <c r="I28" s="44"/>
      <c r="J28" s="50"/>
    </row>
    <row r="29" spans="1:10" s="27" customFormat="1" ht="33.75" x14ac:dyDescent="0.2">
      <c r="A29" s="7"/>
      <c r="B29" s="8"/>
      <c r="C29" s="26"/>
      <c r="D29" s="29" t="s">
        <v>3</v>
      </c>
      <c r="E29" s="68"/>
      <c r="F29" s="15"/>
      <c r="G29" s="10"/>
      <c r="H29" s="48"/>
      <c r="I29" s="44"/>
      <c r="J29" s="50"/>
    </row>
    <row r="30" spans="1:10" s="32" customFormat="1" ht="22.5" x14ac:dyDescent="0.2">
      <c r="A30" s="11"/>
      <c r="B30" s="12"/>
      <c r="C30" s="30"/>
      <c r="D30" s="29" t="s">
        <v>9</v>
      </c>
      <c r="E30" s="68"/>
      <c r="F30" s="31"/>
      <c r="G30" s="14"/>
      <c r="H30" s="48"/>
      <c r="I30" s="44"/>
      <c r="J30" s="50"/>
    </row>
    <row r="31" spans="1:10" s="27" customFormat="1" ht="11.25" x14ac:dyDescent="0.2">
      <c r="A31" s="7"/>
      <c r="B31" s="8"/>
      <c r="C31" s="26"/>
      <c r="D31" s="29" t="s">
        <v>10</v>
      </c>
      <c r="E31" s="68"/>
      <c r="F31" s="15"/>
      <c r="G31" s="10"/>
      <c r="H31" s="48"/>
      <c r="I31" s="44"/>
      <c r="J31" s="50"/>
    </row>
    <row r="32" spans="1:10" s="32" customFormat="1" ht="67.5" x14ac:dyDescent="0.2">
      <c r="A32" s="11"/>
      <c r="B32" s="12"/>
      <c r="C32" s="30"/>
      <c r="D32" s="33" t="s">
        <v>0</v>
      </c>
      <c r="E32" s="68"/>
      <c r="F32" s="31"/>
      <c r="G32" s="14"/>
      <c r="H32" s="48"/>
      <c r="I32" s="44"/>
      <c r="J32" s="50"/>
    </row>
    <row r="33" spans="1:11" s="27" customFormat="1" ht="56.25" x14ac:dyDescent="0.2">
      <c r="A33" s="7"/>
      <c r="B33" s="8"/>
      <c r="C33" s="26"/>
      <c r="D33" s="29" t="s">
        <v>12</v>
      </c>
      <c r="E33" s="68"/>
      <c r="F33" s="15"/>
      <c r="G33" s="10"/>
      <c r="H33" s="48"/>
      <c r="I33" s="44"/>
      <c r="J33" s="50"/>
    </row>
    <row r="34" spans="1:11" s="32" customFormat="1" ht="33.75" x14ac:dyDescent="0.2">
      <c r="A34" s="11"/>
      <c r="B34" s="12"/>
      <c r="C34" s="30"/>
      <c r="D34" s="29" t="s">
        <v>13</v>
      </c>
      <c r="E34" s="68"/>
      <c r="F34" s="31"/>
      <c r="G34" s="14"/>
      <c r="H34" s="48"/>
      <c r="I34" s="44"/>
      <c r="J34" s="50"/>
    </row>
    <row r="35" spans="1:11" s="27" customFormat="1" ht="33.75" x14ac:dyDescent="0.2">
      <c r="A35" s="7"/>
      <c r="B35" s="8"/>
      <c r="C35" s="26"/>
      <c r="D35" s="29" t="s">
        <v>14</v>
      </c>
      <c r="E35" s="68"/>
      <c r="F35" s="15"/>
      <c r="G35" s="10"/>
      <c r="H35" s="48"/>
      <c r="I35" s="44"/>
      <c r="J35" s="50"/>
    </row>
    <row r="36" spans="1:11" s="32" customFormat="1" ht="21" x14ac:dyDescent="0.2">
      <c r="A36" s="11"/>
      <c r="B36" s="12"/>
      <c r="C36" s="30"/>
      <c r="D36" s="153" t="s">
        <v>82</v>
      </c>
      <c r="E36" s="68"/>
      <c r="F36" s="31"/>
      <c r="G36" s="14"/>
      <c r="H36" s="48"/>
      <c r="I36" s="44"/>
      <c r="J36" s="50"/>
    </row>
    <row r="37" spans="1:11" s="32" customFormat="1" ht="12" thickBot="1" x14ac:dyDescent="0.25">
      <c r="A37" s="11"/>
      <c r="B37" s="12"/>
      <c r="C37" s="30"/>
      <c r="E37" s="68"/>
      <c r="F37" s="31"/>
      <c r="G37" s="14"/>
      <c r="H37" s="48"/>
      <c r="I37" s="44"/>
      <c r="J37" s="50"/>
    </row>
    <row r="38" spans="1:11" s="74" customFormat="1" ht="15" x14ac:dyDescent="0.2">
      <c r="A38" s="69" t="s">
        <v>25</v>
      </c>
      <c r="B38" s="70"/>
      <c r="C38" s="51" t="s">
        <v>35</v>
      </c>
      <c r="D38" s="154" t="s">
        <v>41</v>
      </c>
      <c r="E38" s="71"/>
      <c r="F38" s="72"/>
      <c r="G38" s="52"/>
      <c r="H38" s="73"/>
      <c r="I38" s="52"/>
      <c r="J38" s="53"/>
    </row>
    <row r="39" spans="1:11" s="61" customFormat="1" ht="15" x14ac:dyDescent="0.2">
      <c r="A39" s="60"/>
      <c r="B39" s="64"/>
      <c r="C39" s="54"/>
      <c r="D39" s="75"/>
      <c r="E39" s="76"/>
      <c r="F39" s="77"/>
      <c r="G39" s="55"/>
      <c r="H39" s="78"/>
      <c r="I39" s="55"/>
      <c r="J39" s="56"/>
    </row>
    <row r="40" spans="1:11" x14ac:dyDescent="0.2">
      <c r="A40" s="60"/>
      <c r="B40" s="64"/>
      <c r="C40" s="59"/>
      <c r="D40" s="83"/>
      <c r="E40" s="80"/>
      <c r="F40" s="81"/>
      <c r="G40" s="55"/>
      <c r="H40" s="82"/>
      <c r="I40" s="55"/>
      <c r="J40" s="56"/>
    </row>
    <row r="41" spans="1:11" s="108" customFormat="1" ht="22.5" x14ac:dyDescent="0.2">
      <c r="A41" s="100" t="s">
        <v>25</v>
      </c>
      <c r="B41" s="101"/>
      <c r="C41" s="62" t="s">
        <v>25</v>
      </c>
      <c r="D41" s="102" t="s">
        <v>65</v>
      </c>
      <c r="E41" s="103">
        <v>1</v>
      </c>
      <c r="F41" s="104" t="s">
        <v>15</v>
      </c>
      <c r="G41" s="48"/>
      <c r="H41" s="48"/>
      <c r="I41" s="48">
        <f>SUM(G41:H41)</f>
        <v>0</v>
      </c>
      <c r="J41" s="50">
        <f>E41*I41</f>
        <v>0</v>
      </c>
      <c r="K41" s="115"/>
    </row>
    <row r="42" spans="1:11" s="108" customFormat="1" x14ac:dyDescent="0.2">
      <c r="A42" s="109"/>
      <c r="B42" s="110"/>
      <c r="C42" s="62"/>
      <c r="D42" s="97"/>
      <c r="E42" s="103"/>
      <c r="F42" s="104"/>
      <c r="G42" s="46"/>
      <c r="H42" s="105"/>
      <c r="I42" s="106" t="str">
        <f t="shared" ref="I42" si="0">IF(ISBLANK(E42),"",G42+H42)</f>
        <v/>
      </c>
      <c r="J42" s="107" t="str">
        <f t="shared" ref="J42" si="1">IF(ISBLANK(E42),"",E42*I42)</f>
        <v/>
      </c>
      <c r="K42" s="115"/>
    </row>
    <row r="43" spans="1:11" s="108" customFormat="1" ht="45" x14ac:dyDescent="0.2">
      <c r="A43" s="100" t="s">
        <v>25</v>
      </c>
      <c r="B43" s="110"/>
      <c r="C43" s="62" t="s">
        <v>26</v>
      </c>
      <c r="D43" s="111" t="s">
        <v>67</v>
      </c>
      <c r="E43" s="103">
        <v>1</v>
      </c>
      <c r="F43" s="104" t="s">
        <v>66</v>
      </c>
      <c r="G43" s="48"/>
      <c r="H43" s="48"/>
      <c r="I43" s="48">
        <f>SUM(G43:H43)</f>
        <v>0</v>
      </c>
      <c r="J43" s="50">
        <f>E43*I43</f>
        <v>0</v>
      </c>
      <c r="K43" s="115"/>
    </row>
    <row r="44" spans="1:11" s="108" customFormat="1" x14ac:dyDescent="0.2">
      <c r="A44" s="109"/>
      <c r="B44" s="110"/>
      <c r="C44" s="62"/>
      <c r="D44" s="113"/>
      <c r="E44" s="103"/>
      <c r="F44" s="104"/>
      <c r="G44" s="46"/>
      <c r="H44" s="105"/>
      <c r="I44" s="106" t="str">
        <f t="shared" ref="I44" si="2">IF(ISBLANK(E44),"",G44+H44)</f>
        <v/>
      </c>
      <c r="J44" s="107" t="str">
        <f t="shared" ref="J44" si="3">IF(ISBLANK(E44),"",E44*I44)</f>
        <v/>
      </c>
      <c r="K44" s="115"/>
    </row>
    <row r="45" spans="1:11" s="108" customFormat="1" x14ac:dyDescent="0.2">
      <c r="A45" s="60" t="s">
        <v>25</v>
      </c>
      <c r="B45" s="64"/>
      <c r="C45" s="62" t="s">
        <v>27</v>
      </c>
      <c r="D45" s="111" t="s">
        <v>45</v>
      </c>
      <c r="E45" s="80">
        <v>1</v>
      </c>
      <c r="F45" s="86" t="s">
        <v>15</v>
      </c>
      <c r="G45" s="48"/>
      <c r="H45" s="48"/>
      <c r="I45" s="48">
        <f>SUM(G45:H45)</f>
        <v>0</v>
      </c>
      <c r="J45" s="50">
        <f>E45*I45</f>
        <v>0</v>
      </c>
      <c r="K45" s="115"/>
    </row>
    <row r="46" spans="1:11" s="108" customFormat="1" x14ac:dyDescent="0.2">
      <c r="A46" s="60"/>
      <c r="B46" s="64"/>
      <c r="C46" s="62"/>
      <c r="D46" s="111"/>
      <c r="E46" s="80"/>
      <c r="F46" s="86"/>
      <c r="G46" s="48"/>
      <c r="H46" s="48"/>
      <c r="I46" s="48"/>
      <c r="J46" s="50"/>
      <c r="K46" s="115"/>
    </row>
    <row r="47" spans="1:11" s="108" customFormat="1" x14ac:dyDescent="0.2">
      <c r="A47" s="63"/>
      <c r="B47" s="64"/>
      <c r="C47" s="62"/>
      <c r="D47" s="88"/>
      <c r="E47" s="80"/>
      <c r="F47" s="86"/>
      <c r="G47" s="55"/>
      <c r="H47" s="96"/>
      <c r="I47" s="94" t="str">
        <f t="shared" ref="I47" si="4">IF(ISBLANK(E47),"",G47+H47)</f>
        <v/>
      </c>
      <c r="J47" s="42" t="str">
        <f t="shared" ref="J47" si="5">IF(ISBLANK(E47),"",E47*I47)</f>
        <v/>
      </c>
      <c r="K47" s="115"/>
    </row>
    <row r="48" spans="1:11" s="108" customFormat="1" x14ac:dyDescent="0.2">
      <c r="A48" s="60" t="s">
        <v>25</v>
      </c>
      <c r="B48" s="64"/>
      <c r="C48" s="62" t="s">
        <v>28</v>
      </c>
      <c r="D48" s="85" t="s">
        <v>46</v>
      </c>
      <c r="E48" s="80">
        <v>1</v>
      </c>
      <c r="F48" s="86" t="s">
        <v>15</v>
      </c>
      <c r="G48" s="48"/>
      <c r="H48" s="48"/>
      <c r="I48" s="48">
        <f>SUM(G48:H48)</f>
        <v>0</v>
      </c>
      <c r="J48" s="50">
        <f>E48*I48</f>
        <v>0</v>
      </c>
      <c r="K48" s="115"/>
    </row>
    <row r="49" spans="1:11" s="108" customFormat="1" x14ac:dyDescent="0.2">
      <c r="A49" s="109"/>
      <c r="B49" s="110"/>
      <c r="C49" s="62"/>
      <c r="D49" s="113"/>
      <c r="E49" s="103"/>
      <c r="F49" s="104"/>
      <c r="G49" s="46"/>
      <c r="H49" s="105"/>
      <c r="I49" s="106"/>
      <c r="J49" s="107"/>
      <c r="K49" s="115"/>
    </row>
    <row r="50" spans="1:11" s="108" customFormat="1" x14ac:dyDescent="0.2">
      <c r="A50" s="60" t="s">
        <v>25</v>
      </c>
      <c r="B50" s="64"/>
      <c r="C50" s="62" t="s">
        <v>29</v>
      </c>
      <c r="D50" s="87" t="s">
        <v>43</v>
      </c>
      <c r="E50" s="80">
        <v>1</v>
      </c>
      <c r="F50" s="86" t="s">
        <v>15</v>
      </c>
      <c r="G50" s="48"/>
      <c r="H50" s="48"/>
      <c r="I50" s="48">
        <f>SUM(G50:H50)</f>
        <v>0</v>
      </c>
      <c r="J50" s="50">
        <f>E50*I50</f>
        <v>0</v>
      </c>
      <c r="K50" s="115"/>
    </row>
    <row r="51" spans="1:11" s="108" customFormat="1" x14ac:dyDescent="0.2">
      <c r="A51" s="63"/>
      <c r="B51" s="64"/>
      <c r="C51" s="62"/>
      <c r="D51" s="88"/>
      <c r="E51" s="80"/>
      <c r="F51" s="86"/>
      <c r="G51" s="55"/>
      <c r="H51" s="96"/>
      <c r="I51" s="94" t="str">
        <f t="shared" ref="I51" si="6">IF(ISBLANK(E51),"",G51+H51)</f>
        <v/>
      </c>
      <c r="J51" s="42" t="str">
        <f t="shared" ref="J51" si="7">IF(ISBLANK(E51),"",E51*I51)</f>
        <v/>
      </c>
      <c r="K51" s="115"/>
    </row>
    <row r="52" spans="1:11" s="108" customFormat="1" x14ac:dyDescent="0.2">
      <c r="A52" s="60" t="s">
        <v>25</v>
      </c>
      <c r="B52" s="64"/>
      <c r="C52" s="62" t="s">
        <v>30</v>
      </c>
      <c r="D52" s="85" t="s">
        <v>44</v>
      </c>
      <c r="E52" s="80">
        <v>1</v>
      </c>
      <c r="F52" s="86" t="s">
        <v>15</v>
      </c>
      <c r="G52" s="48"/>
      <c r="H52" s="48"/>
      <c r="I52" s="48">
        <f>SUM(G52:H52)</f>
        <v>0</v>
      </c>
      <c r="J52" s="50">
        <f>E52*I52</f>
        <v>0</v>
      </c>
      <c r="K52" s="115"/>
    </row>
    <row r="53" spans="1:11" s="108" customFormat="1" x14ac:dyDescent="0.2">
      <c r="A53" s="109"/>
      <c r="B53" s="110"/>
      <c r="C53" s="62"/>
      <c r="D53" s="113"/>
      <c r="E53" s="103"/>
      <c r="F53" s="104"/>
      <c r="G53" s="46"/>
      <c r="H53" s="105"/>
      <c r="I53" s="106"/>
      <c r="J53" s="107"/>
      <c r="K53" s="115"/>
    </row>
    <row r="54" spans="1:11" x14ac:dyDescent="0.2">
      <c r="A54" s="60" t="s">
        <v>25</v>
      </c>
      <c r="B54" s="64"/>
      <c r="C54" s="62" t="s">
        <v>31</v>
      </c>
      <c r="D54" s="87" t="s">
        <v>47</v>
      </c>
      <c r="E54" s="80">
        <v>1</v>
      </c>
      <c r="F54" s="86" t="s">
        <v>15</v>
      </c>
      <c r="G54" s="48"/>
      <c r="H54" s="48"/>
      <c r="I54" s="48">
        <f>SUM(G54:H54)</f>
        <v>0</v>
      </c>
      <c r="J54" s="50">
        <f>E54*I54</f>
        <v>0</v>
      </c>
    </row>
    <row r="55" spans="1:11" x14ac:dyDescent="0.2">
      <c r="A55" s="63"/>
      <c r="B55" s="64"/>
      <c r="C55" s="62"/>
      <c r="D55" s="88"/>
      <c r="E55" s="80"/>
      <c r="F55" s="86"/>
      <c r="G55" s="55"/>
      <c r="H55" s="96"/>
      <c r="I55" s="94" t="str">
        <f t="shared" ref="I55" si="8">IF(ISBLANK(E55),"",G55+H55)</f>
        <v/>
      </c>
      <c r="J55" s="42" t="str">
        <f t="shared" ref="J55" si="9">IF(ISBLANK(E55),"",E55*I55)</f>
        <v/>
      </c>
    </row>
    <row r="56" spans="1:11" x14ac:dyDescent="0.2">
      <c r="A56" s="60" t="s">
        <v>25</v>
      </c>
      <c r="B56" s="64"/>
      <c r="C56" s="62" t="s">
        <v>32</v>
      </c>
      <c r="D56" s="85" t="s">
        <v>48</v>
      </c>
      <c r="E56" s="80">
        <v>1</v>
      </c>
      <c r="F56" s="86" t="s">
        <v>15</v>
      </c>
      <c r="G56" s="48"/>
      <c r="H56" s="48"/>
      <c r="I56" s="48">
        <f>SUM(G56:H56)</f>
        <v>0</v>
      </c>
      <c r="J56" s="50">
        <f>E56*I56</f>
        <v>0</v>
      </c>
    </row>
    <row r="57" spans="1:11" x14ac:dyDescent="0.2">
      <c r="A57" s="63"/>
      <c r="B57" s="64"/>
      <c r="C57" s="62"/>
      <c r="D57" s="84"/>
      <c r="E57" s="80"/>
      <c r="F57" s="86"/>
      <c r="G57" s="55"/>
      <c r="H57" s="96"/>
      <c r="I57" s="94" t="str">
        <f t="shared" ref="I57" si="10">IF(ISBLANK(E57),"",G57+H57)</f>
        <v/>
      </c>
      <c r="J57" s="42" t="str">
        <f t="shared" ref="J57" si="11">IF(ISBLANK(E57),"",E57*I57)</f>
        <v/>
      </c>
    </row>
    <row r="58" spans="1:11" x14ac:dyDescent="0.2">
      <c r="A58" s="60" t="s">
        <v>25</v>
      </c>
      <c r="B58" s="64"/>
      <c r="C58" s="62" t="s">
        <v>8</v>
      </c>
      <c r="D58" s="87" t="s">
        <v>50</v>
      </c>
      <c r="E58" s="80">
        <v>1</v>
      </c>
      <c r="F58" s="86" t="s">
        <v>15</v>
      </c>
      <c r="G58" s="48"/>
      <c r="H58" s="48"/>
      <c r="I58" s="48">
        <f>SUM(G58:H58)</f>
        <v>0</v>
      </c>
      <c r="J58" s="50">
        <f>E58*I58</f>
        <v>0</v>
      </c>
    </row>
    <row r="59" spans="1:11" x14ac:dyDescent="0.2">
      <c r="A59" s="63"/>
      <c r="B59" s="64"/>
      <c r="C59" s="62"/>
      <c r="D59" s="88"/>
      <c r="E59" s="80"/>
      <c r="F59" s="86"/>
      <c r="G59" s="55"/>
      <c r="H59" s="96"/>
      <c r="I59" s="94" t="str">
        <f t="shared" ref="I59" si="12">IF(ISBLANK(E59),"",G59+H59)</f>
        <v/>
      </c>
      <c r="J59" s="42" t="str">
        <f t="shared" ref="J59" si="13">IF(ISBLANK(E59),"",E59*I59)</f>
        <v/>
      </c>
    </row>
    <row r="60" spans="1:11" x14ac:dyDescent="0.2">
      <c r="A60" s="60" t="s">
        <v>25</v>
      </c>
      <c r="B60" s="64"/>
      <c r="C60" s="62" t="s">
        <v>49</v>
      </c>
      <c r="D60" s="85" t="s">
        <v>51</v>
      </c>
      <c r="E60" s="80">
        <v>1</v>
      </c>
      <c r="F60" s="86" t="s">
        <v>15</v>
      </c>
      <c r="G60" s="48"/>
      <c r="H60" s="48"/>
      <c r="I60" s="48">
        <f>SUM(G60:H60)</f>
        <v>0</v>
      </c>
      <c r="J60" s="50">
        <f>E60*I60</f>
        <v>0</v>
      </c>
    </row>
    <row r="61" spans="1:11" x14ac:dyDescent="0.2">
      <c r="A61" s="63"/>
      <c r="B61" s="64"/>
      <c r="C61" s="62"/>
      <c r="D61" s="84"/>
      <c r="E61" s="80"/>
      <c r="F61" s="86"/>
      <c r="G61" s="55"/>
      <c r="H61" s="96"/>
      <c r="I61" s="94" t="str">
        <f t="shared" ref="I61" si="14">IF(ISBLANK(E61),"",G61+H61)</f>
        <v/>
      </c>
      <c r="J61" s="42" t="str">
        <f t="shared" ref="J61" si="15">IF(ISBLANK(E61),"",E61*I61)</f>
        <v/>
      </c>
    </row>
    <row r="62" spans="1:11" x14ac:dyDescent="0.2">
      <c r="A62" s="63"/>
      <c r="B62" s="64"/>
      <c r="C62" s="62"/>
      <c r="D62" s="99"/>
      <c r="E62" s="80"/>
      <c r="F62" s="86"/>
      <c r="G62" s="55"/>
      <c r="H62" s="96"/>
      <c r="I62" s="94" t="str">
        <f>IF(ISBLANK(E62),"",G62+H62)</f>
        <v/>
      </c>
      <c r="J62" s="42" t="str">
        <f>IF(ISBLANK(E62),"",E62*I62)</f>
        <v/>
      </c>
    </row>
    <row r="63" spans="1:11" ht="13.5" thickBot="1" x14ac:dyDescent="0.25">
      <c r="A63" s="60"/>
      <c r="B63" s="64"/>
      <c r="C63" s="62"/>
      <c r="D63" s="79"/>
      <c r="E63" s="80"/>
      <c r="F63" s="81"/>
      <c r="G63" s="55"/>
      <c r="H63" s="82"/>
      <c r="I63" s="55"/>
      <c r="J63" s="56"/>
    </row>
    <row r="64" spans="1:11" ht="13.5" thickBot="1" x14ac:dyDescent="0.25">
      <c r="A64" s="119" t="s">
        <v>25</v>
      </c>
      <c r="B64" s="90"/>
      <c r="C64" s="120" t="s">
        <v>40</v>
      </c>
      <c r="D64" s="155" t="s">
        <v>41</v>
      </c>
      <c r="E64" s="91"/>
      <c r="F64" s="92"/>
      <c r="G64" s="57"/>
      <c r="H64" s="93"/>
      <c r="I64" s="57"/>
      <c r="J64" s="58">
        <f>SUM(J40:J62)</f>
        <v>0</v>
      </c>
    </row>
    <row r="65" spans="1:11" x14ac:dyDescent="0.2">
      <c r="A65" s="63"/>
      <c r="B65" s="64"/>
      <c r="C65" s="62"/>
      <c r="D65" s="89"/>
      <c r="E65" s="80"/>
      <c r="F65" s="81"/>
      <c r="G65" s="55"/>
      <c r="H65" s="82"/>
      <c r="I65" s="55"/>
      <c r="J65" s="56"/>
    </row>
    <row r="66" spans="1:11" s="32" customFormat="1" ht="12" thickBot="1" x14ac:dyDescent="0.25">
      <c r="A66" s="11"/>
      <c r="B66" s="12"/>
      <c r="C66" s="30"/>
      <c r="E66" s="68"/>
      <c r="F66" s="31"/>
      <c r="G66" s="14"/>
      <c r="H66" s="48"/>
      <c r="I66" s="44"/>
      <c r="J66" s="50"/>
    </row>
    <row r="67" spans="1:11" s="74" customFormat="1" ht="15" x14ac:dyDescent="0.2">
      <c r="A67" s="69" t="s">
        <v>26</v>
      </c>
      <c r="B67" s="70"/>
      <c r="C67" s="51" t="s">
        <v>35</v>
      </c>
      <c r="D67" s="154" t="s">
        <v>42</v>
      </c>
      <c r="E67" s="71"/>
      <c r="F67" s="72"/>
      <c r="G67" s="52"/>
      <c r="H67" s="73"/>
      <c r="I67" s="52"/>
      <c r="J67" s="53"/>
    </row>
    <row r="68" spans="1:11" s="61" customFormat="1" ht="15" x14ac:dyDescent="0.2">
      <c r="A68" s="60"/>
      <c r="B68" s="64"/>
      <c r="C68" s="54"/>
      <c r="D68" s="75"/>
      <c r="E68" s="76"/>
      <c r="F68" s="77"/>
      <c r="G68" s="55"/>
      <c r="H68" s="78"/>
      <c r="I68" s="55"/>
      <c r="J68" s="56"/>
    </row>
    <row r="69" spans="1:11" x14ac:dyDescent="0.2">
      <c r="A69" s="60"/>
      <c r="B69" s="64"/>
      <c r="C69" s="59"/>
      <c r="D69" s="83"/>
      <c r="E69" s="80"/>
      <c r="F69" s="81"/>
      <c r="G69" s="55"/>
      <c r="H69" s="82"/>
      <c r="I69" s="55"/>
      <c r="J69" s="56"/>
    </row>
    <row r="70" spans="1:11" s="108" customFormat="1" ht="22.5" x14ac:dyDescent="0.2">
      <c r="A70" s="60" t="s">
        <v>26</v>
      </c>
      <c r="B70" s="101"/>
      <c r="C70" s="62" t="s">
        <v>25</v>
      </c>
      <c r="D70" s="102" t="s">
        <v>68</v>
      </c>
      <c r="E70" s="103">
        <v>1</v>
      </c>
      <c r="F70" s="104" t="s">
        <v>15</v>
      </c>
      <c r="G70" s="48"/>
      <c r="H70" s="48"/>
      <c r="I70" s="48">
        <f>SUM(G70:H70)</f>
        <v>0</v>
      </c>
      <c r="J70" s="50">
        <f>E70*I70</f>
        <v>0</v>
      </c>
      <c r="K70" s="115"/>
    </row>
    <row r="71" spans="1:11" s="108" customFormat="1" x14ac:dyDescent="0.2">
      <c r="A71" s="109"/>
      <c r="B71" s="110"/>
      <c r="C71" s="62"/>
      <c r="D71" s="97"/>
      <c r="E71" s="103"/>
      <c r="F71" s="104"/>
      <c r="G71" s="46"/>
      <c r="H71" s="105"/>
      <c r="I71" s="106" t="str">
        <f t="shared" ref="I71" si="16">IF(ISBLANK(E71),"",G71+H71)</f>
        <v/>
      </c>
      <c r="J71" s="107" t="str">
        <f t="shared" ref="J71" si="17">IF(ISBLANK(E71),"",E71*I71)</f>
        <v/>
      </c>
      <c r="K71" s="115"/>
    </row>
    <row r="72" spans="1:11" s="108" customFormat="1" ht="33.75" x14ac:dyDescent="0.2">
      <c r="A72" s="60" t="s">
        <v>26</v>
      </c>
      <c r="B72" s="101"/>
      <c r="C72" s="62" t="s">
        <v>26</v>
      </c>
      <c r="D72" s="102" t="s">
        <v>69</v>
      </c>
      <c r="E72" s="103">
        <v>1</v>
      </c>
      <c r="F72" s="104" t="s">
        <v>15</v>
      </c>
      <c r="G72" s="48"/>
      <c r="H72" s="48"/>
      <c r="I72" s="48">
        <f>SUM(G72:H72)</f>
        <v>0</v>
      </c>
      <c r="J72" s="50">
        <f>E72*I72</f>
        <v>0</v>
      </c>
      <c r="K72" s="115"/>
    </row>
    <row r="73" spans="1:11" s="108" customFormat="1" x14ac:dyDescent="0.2">
      <c r="A73" s="109"/>
      <c r="B73" s="110"/>
      <c r="C73" s="62"/>
      <c r="D73" s="97"/>
      <c r="E73" s="103"/>
      <c r="F73" s="104"/>
      <c r="G73" s="46"/>
      <c r="H73" s="105"/>
      <c r="I73" s="106" t="str">
        <f t="shared" ref="I73" si="18">IF(ISBLANK(E73),"",G73+H73)</f>
        <v/>
      </c>
      <c r="J73" s="107" t="str">
        <f t="shared" ref="J73" si="19">IF(ISBLANK(E73),"",E73*I73)</f>
        <v/>
      </c>
      <c r="K73" s="115"/>
    </row>
    <row r="74" spans="1:11" s="108" customFormat="1" ht="22.5" x14ac:dyDescent="0.2">
      <c r="A74" s="60" t="s">
        <v>26</v>
      </c>
      <c r="B74" s="110"/>
      <c r="C74" s="62" t="s">
        <v>27</v>
      </c>
      <c r="D74" s="102" t="s">
        <v>70</v>
      </c>
      <c r="E74" s="103">
        <v>1</v>
      </c>
      <c r="F74" s="104" t="s">
        <v>66</v>
      </c>
      <c r="G74" s="48"/>
      <c r="H74" s="48"/>
      <c r="I74" s="48">
        <f>SUM(G74:H74)</f>
        <v>0</v>
      </c>
      <c r="J74" s="50">
        <f>E74*I74</f>
        <v>0</v>
      </c>
      <c r="K74" s="115"/>
    </row>
    <row r="75" spans="1:11" s="108" customFormat="1" x14ac:dyDescent="0.2">
      <c r="A75" s="109"/>
      <c r="B75" s="110"/>
      <c r="C75" s="62"/>
      <c r="D75" s="112"/>
      <c r="E75" s="103"/>
      <c r="F75" s="104"/>
      <c r="G75" s="46"/>
      <c r="H75" s="105"/>
      <c r="I75" s="106" t="str">
        <f t="shared" ref="I75:I78" si="20">IF(ISBLANK(E75),"",G75+H75)</f>
        <v/>
      </c>
      <c r="J75" s="107" t="str">
        <f t="shared" ref="J75:J78" si="21">IF(ISBLANK(E75),"",E75*I75)</f>
        <v/>
      </c>
      <c r="K75" s="115"/>
    </row>
    <row r="76" spans="1:11" s="108" customFormat="1" ht="56.25" x14ac:dyDescent="0.2">
      <c r="A76" s="60" t="s">
        <v>26</v>
      </c>
      <c r="B76" s="110"/>
      <c r="C76" s="62" t="s">
        <v>28</v>
      </c>
      <c r="D76" s="102" t="s">
        <v>52</v>
      </c>
      <c r="E76" s="103">
        <v>1</v>
      </c>
      <c r="F76" s="104" t="s">
        <v>15</v>
      </c>
      <c r="G76" s="48"/>
      <c r="H76" s="48"/>
      <c r="I76" s="48">
        <f>SUM(G76:H76)</f>
        <v>0</v>
      </c>
      <c r="J76" s="50">
        <f>E76*I76</f>
        <v>0</v>
      </c>
      <c r="K76" s="115"/>
    </row>
    <row r="77" spans="1:11" s="108" customFormat="1" x14ac:dyDescent="0.2">
      <c r="A77" s="60"/>
      <c r="B77" s="110"/>
      <c r="C77" s="62"/>
      <c r="D77" s="102"/>
      <c r="E77" s="103"/>
      <c r="F77" s="104"/>
      <c r="G77" s="48"/>
      <c r="H77" s="48"/>
      <c r="I77" s="48"/>
      <c r="J77" s="50"/>
      <c r="K77" s="115"/>
    </row>
    <row r="78" spans="1:11" s="108" customFormat="1" x14ac:dyDescent="0.2">
      <c r="A78" s="109"/>
      <c r="B78" s="110"/>
      <c r="C78" s="62"/>
      <c r="D78" s="113"/>
      <c r="E78" s="103"/>
      <c r="F78" s="104"/>
      <c r="G78" s="46"/>
      <c r="H78" s="105"/>
      <c r="I78" s="106" t="str">
        <f t="shared" si="20"/>
        <v/>
      </c>
      <c r="J78" s="107" t="str">
        <f t="shared" si="21"/>
        <v/>
      </c>
      <c r="K78" s="115"/>
    </row>
    <row r="79" spans="1:11" s="108" customFormat="1" x14ac:dyDescent="0.2">
      <c r="A79" s="60" t="s">
        <v>26</v>
      </c>
      <c r="B79" s="64"/>
      <c r="C79" s="62" t="s">
        <v>29</v>
      </c>
      <c r="D79" s="87" t="s">
        <v>43</v>
      </c>
      <c r="E79" s="80">
        <v>1</v>
      </c>
      <c r="F79" s="86" t="s">
        <v>15</v>
      </c>
      <c r="G79" s="48"/>
      <c r="H79" s="48"/>
      <c r="I79" s="48">
        <f>SUM(G79:H79)</f>
        <v>0</v>
      </c>
      <c r="J79" s="50">
        <f>E79*I79</f>
        <v>0</v>
      </c>
      <c r="K79" s="115"/>
    </row>
    <row r="80" spans="1:11" s="108" customFormat="1" x14ac:dyDescent="0.2">
      <c r="A80" s="109"/>
      <c r="B80" s="64"/>
      <c r="C80" s="62"/>
      <c r="D80" s="88"/>
      <c r="E80" s="80"/>
      <c r="F80" s="86"/>
      <c r="G80" s="55"/>
      <c r="H80" s="96"/>
      <c r="I80" s="94" t="str">
        <f t="shared" ref="I80" si="22">IF(ISBLANK(E80),"",G80+H80)</f>
        <v/>
      </c>
      <c r="J80" s="42" t="str">
        <f t="shared" ref="J80" si="23">IF(ISBLANK(E80),"",E80*I80)</f>
        <v/>
      </c>
      <c r="K80" s="115"/>
    </row>
    <row r="81" spans="1:11" s="108" customFormat="1" x14ac:dyDescent="0.2">
      <c r="A81" s="60" t="s">
        <v>26</v>
      </c>
      <c r="B81" s="64"/>
      <c r="C81" s="62" t="s">
        <v>30</v>
      </c>
      <c r="D81" s="85" t="s">
        <v>44</v>
      </c>
      <c r="E81" s="80">
        <v>1</v>
      </c>
      <c r="F81" s="86" t="s">
        <v>15</v>
      </c>
      <c r="G81" s="48"/>
      <c r="H81" s="48"/>
      <c r="I81" s="48">
        <f>SUM(G81:H81)</f>
        <v>0</v>
      </c>
      <c r="J81" s="50">
        <f>E81*I81</f>
        <v>0</v>
      </c>
      <c r="K81" s="115"/>
    </row>
    <row r="82" spans="1:11" s="108" customFormat="1" x14ac:dyDescent="0.2">
      <c r="A82" s="109"/>
      <c r="B82" s="110"/>
      <c r="C82" s="62"/>
      <c r="D82" s="113"/>
      <c r="E82" s="103"/>
      <c r="F82" s="104"/>
      <c r="G82" s="46"/>
      <c r="H82" s="105"/>
      <c r="I82" s="106"/>
      <c r="J82" s="107"/>
      <c r="K82" s="115"/>
    </row>
    <row r="83" spans="1:11" x14ac:dyDescent="0.2">
      <c r="A83" s="60" t="s">
        <v>26</v>
      </c>
      <c r="B83" s="64"/>
      <c r="C83" s="62" t="s">
        <v>31</v>
      </c>
      <c r="D83" s="87" t="s">
        <v>47</v>
      </c>
      <c r="E83" s="80">
        <v>1</v>
      </c>
      <c r="F83" s="86" t="s">
        <v>15</v>
      </c>
      <c r="G83" s="48"/>
      <c r="H83" s="48"/>
      <c r="I83" s="48">
        <f>SUM(G83:H83)</f>
        <v>0</v>
      </c>
      <c r="J83" s="50">
        <f>E83*I83</f>
        <v>0</v>
      </c>
    </row>
    <row r="84" spans="1:11" x14ac:dyDescent="0.2">
      <c r="A84" s="109"/>
      <c r="B84" s="64"/>
      <c r="C84" s="62"/>
      <c r="D84" s="88"/>
      <c r="E84" s="80"/>
      <c r="F84" s="86"/>
      <c r="G84" s="55"/>
      <c r="H84" s="96"/>
      <c r="I84" s="94" t="str">
        <f t="shared" ref="I84" si="24">IF(ISBLANK(E84),"",G84+H84)</f>
        <v/>
      </c>
      <c r="J84" s="42" t="str">
        <f t="shared" ref="J84" si="25">IF(ISBLANK(E84),"",E84*I84)</f>
        <v/>
      </c>
    </row>
    <row r="85" spans="1:11" x14ac:dyDescent="0.2">
      <c r="A85" s="60" t="s">
        <v>26</v>
      </c>
      <c r="B85" s="64"/>
      <c r="C85" s="62" t="s">
        <v>32</v>
      </c>
      <c r="D85" s="85" t="s">
        <v>48</v>
      </c>
      <c r="E85" s="80">
        <v>1</v>
      </c>
      <c r="F85" s="86" t="s">
        <v>15</v>
      </c>
      <c r="G85" s="48"/>
      <c r="H85" s="48"/>
      <c r="I85" s="48">
        <f>SUM(G85:H85)</f>
        <v>0</v>
      </c>
      <c r="J85" s="50">
        <f>E85*I85</f>
        <v>0</v>
      </c>
    </row>
    <row r="86" spans="1:11" x14ac:dyDescent="0.2">
      <c r="A86" s="109"/>
      <c r="B86" s="64"/>
      <c r="C86" s="62"/>
      <c r="D86" s="84"/>
      <c r="E86" s="80"/>
      <c r="F86" s="86"/>
      <c r="G86" s="55"/>
      <c r="H86" s="96"/>
      <c r="I86" s="94" t="str">
        <f t="shared" ref="I86" si="26">IF(ISBLANK(E86),"",G86+H86)</f>
        <v/>
      </c>
      <c r="J86" s="42" t="str">
        <f t="shared" ref="J86" si="27">IF(ISBLANK(E86),"",E86*I86)</f>
        <v/>
      </c>
    </row>
    <row r="87" spans="1:11" ht="22.5" x14ac:dyDescent="0.2">
      <c r="A87" s="60" t="s">
        <v>26</v>
      </c>
      <c r="B87" s="64"/>
      <c r="C87" s="62" t="s">
        <v>8</v>
      </c>
      <c r="D87" s="87" t="s">
        <v>53</v>
      </c>
      <c r="E87" s="80">
        <v>1</v>
      </c>
      <c r="F87" s="86" t="s">
        <v>15</v>
      </c>
      <c r="G87" s="48"/>
      <c r="H87" s="48"/>
      <c r="I87" s="48">
        <f>SUM(G87:H87)</f>
        <v>0</v>
      </c>
      <c r="J87" s="50">
        <f>E87*I87</f>
        <v>0</v>
      </c>
    </row>
    <row r="88" spans="1:11" x14ac:dyDescent="0.2">
      <c r="A88" s="109"/>
      <c r="B88" s="64"/>
      <c r="C88" s="62"/>
      <c r="D88" s="88"/>
      <c r="E88" s="80"/>
      <c r="F88" s="86"/>
      <c r="G88" s="55"/>
      <c r="H88" s="96"/>
      <c r="I88" s="94" t="str">
        <f t="shared" ref="I88" si="28">IF(ISBLANK(E88),"",G88+H88)</f>
        <v/>
      </c>
      <c r="J88" s="42" t="str">
        <f t="shared" ref="J88" si="29">IF(ISBLANK(E88),"",E88*I88)</f>
        <v/>
      </c>
    </row>
    <row r="89" spans="1:11" x14ac:dyDescent="0.2">
      <c r="A89" s="60" t="s">
        <v>26</v>
      </c>
      <c r="B89" s="64"/>
      <c r="C89" s="62" t="s">
        <v>49</v>
      </c>
      <c r="D89" s="85" t="s">
        <v>51</v>
      </c>
      <c r="E89" s="80">
        <v>1</v>
      </c>
      <c r="F89" s="86" t="s">
        <v>15</v>
      </c>
      <c r="G89" s="48"/>
      <c r="H89" s="48"/>
      <c r="I89" s="48">
        <f>SUM(G89:H89)</f>
        <v>0</v>
      </c>
      <c r="J89" s="50">
        <f>E89*I89</f>
        <v>0</v>
      </c>
    </row>
    <row r="90" spans="1:11" x14ac:dyDescent="0.2">
      <c r="A90" s="109"/>
      <c r="B90" s="64"/>
      <c r="C90" s="62"/>
      <c r="D90" s="85"/>
      <c r="E90" s="80"/>
      <c r="F90" s="86"/>
      <c r="G90" s="48"/>
      <c r="H90" s="48"/>
      <c r="I90" s="48"/>
    </row>
    <row r="91" spans="1:11" x14ac:dyDescent="0.2">
      <c r="A91" s="63"/>
      <c r="B91" s="64"/>
      <c r="C91" s="62"/>
      <c r="D91" s="99"/>
      <c r="E91" s="80"/>
      <c r="F91" s="86"/>
      <c r="G91" s="55"/>
      <c r="H91" s="96"/>
      <c r="I91" s="94" t="str">
        <f>IF(ISBLANK(E91),"",G91+H91)</f>
        <v/>
      </c>
      <c r="J91" s="42" t="str">
        <f>IF(ISBLANK(E91),"",E91*I91)</f>
        <v/>
      </c>
    </row>
    <row r="92" spans="1:11" ht="13.5" thickBot="1" x14ac:dyDescent="0.25">
      <c r="A92" s="60"/>
      <c r="B92" s="64"/>
      <c r="C92" s="62"/>
      <c r="D92" s="79"/>
      <c r="E92" s="80"/>
      <c r="F92" s="81"/>
      <c r="G92" s="55"/>
      <c r="H92" s="82"/>
      <c r="I92" s="55"/>
      <c r="J92" s="56"/>
    </row>
    <row r="93" spans="1:11" ht="13.5" thickBot="1" x14ac:dyDescent="0.25">
      <c r="A93" s="119" t="s">
        <v>26</v>
      </c>
      <c r="B93" s="90"/>
      <c r="C93" s="120" t="s">
        <v>40</v>
      </c>
      <c r="D93" s="155" t="s">
        <v>42</v>
      </c>
      <c r="E93" s="91"/>
      <c r="F93" s="92"/>
      <c r="G93" s="57"/>
      <c r="H93" s="93"/>
      <c r="I93" s="57"/>
      <c r="J93" s="58">
        <f>SUM(J69:J91)</f>
        <v>0</v>
      </c>
    </row>
    <row r="94" spans="1:11" x14ac:dyDescent="0.2">
      <c r="A94" s="63"/>
      <c r="B94" s="64"/>
      <c r="C94" s="62"/>
      <c r="D94" s="89"/>
      <c r="E94" s="80"/>
      <c r="F94" s="81"/>
      <c r="G94" s="55"/>
      <c r="H94" s="82"/>
      <c r="I94" s="55"/>
      <c r="J94" s="56"/>
    </row>
    <row r="95" spans="1:11" s="32" customFormat="1" ht="12" thickBot="1" x14ac:dyDescent="0.25">
      <c r="A95" s="11"/>
      <c r="B95" s="12"/>
      <c r="C95" s="30"/>
      <c r="E95" s="68"/>
      <c r="F95" s="31"/>
      <c r="G95" s="14"/>
      <c r="H95" s="48"/>
      <c r="I95" s="44"/>
      <c r="J95" s="50"/>
    </row>
    <row r="96" spans="1:11" s="74" customFormat="1" ht="15" x14ac:dyDescent="0.2">
      <c r="A96" s="69" t="s">
        <v>27</v>
      </c>
      <c r="B96" s="70"/>
      <c r="C96" s="51" t="s">
        <v>35</v>
      </c>
      <c r="D96" s="154" t="s">
        <v>54</v>
      </c>
      <c r="E96" s="71"/>
      <c r="F96" s="72"/>
      <c r="G96" s="52"/>
      <c r="H96" s="73"/>
      <c r="I96" s="52"/>
      <c r="J96" s="53"/>
    </row>
    <row r="97" spans="1:11" s="61" customFormat="1" ht="15" x14ac:dyDescent="0.2">
      <c r="A97" s="60"/>
      <c r="B97" s="64"/>
      <c r="C97" s="54"/>
      <c r="D97" s="75"/>
      <c r="E97" s="76"/>
      <c r="F97" s="77"/>
      <c r="G97" s="55"/>
      <c r="H97" s="78"/>
      <c r="I97" s="55"/>
      <c r="J97" s="56"/>
    </row>
    <row r="98" spans="1:11" s="118" customFormat="1" x14ac:dyDescent="0.2">
      <c r="A98" s="116"/>
      <c r="B98" s="116"/>
      <c r="C98" s="98"/>
      <c r="D98" s="99"/>
      <c r="E98" s="95"/>
      <c r="F98" s="104"/>
      <c r="G98" s="44"/>
      <c r="H98" s="114"/>
      <c r="I98" s="44"/>
      <c r="J98" s="117"/>
    </row>
    <row r="99" spans="1:11" s="108" customFormat="1" x14ac:dyDescent="0.2">
      <c r="A99" s="60" t="s">
        <v>27</v>
      </c>
      <c r="B99" s="101"/>
      <c r="C99" s="62" t="s">
        <v>25</v>
      </c>
      <c r="D99" s="102" t="s">
        <v>57</v>
      </c>
      <c r="E99" s="103">
        <v>120</v>
      </c>
      <c r="F99" s="104" t="s">
        <v>7</v>
      </c>
      <c r="G99" s="48"/>
      <c r="H99" s="48"/>
      <c r="I99" s="48">
        <f>SUM(G99:H99)</f>
        <v>0</v>
      </c>
      <c r="J99" s="50">
        <f>E99*I99</f>
        <v>0</v>
      </c>
      <c r="K99" s="115"/>
    </row>
    <row r="100" spans="1:11" s="108" customFormat="1" x14ac:dyDescent="0.2">
      <c r="A100" s="109"/>
      <c r="B100" s="110"/>
      <c r="C100" s="62"/>
      <c r="D100" s="97"/>
      <c r="E100" s="103"/>
      <c r="F100" s="104"/>
      <c r="G100" s="46"/>
      <c r="H100" s="105"/>
      <c r="I100" s="106" t="str">
        <f t="shared" ref="I100:I103" si="30">IF(ISBLANK(E100),"",G100+H100)</f>
        <v/>
      </c>
      <c r="J100" s="107" t="str">
        <f t="shared" ref="J100" si="31">IF(ISBLANK(E100),"",E100*I100)</f>
        <v/>
      </c>
      <c r="K100" s="115"/>
    </row>
    <row r="101" spans="1:11" s="108" customFormat="1" ht="22.5" x14ac:dyDescent="0.2">
      <c r="A101" s="60" t="s">
        <v>27</v>
      </c>
      <c r="B101" s="110"/>
      <c r="C101" s="62" t="s">
        <v>26</v>
      </c>
      <c r="D101" s="111" t="s">
        <v>55</v>
      </c>
      <c r="E101" s="103">
        <v>6</v>
      </c>
      <c r="F101" s="104" t="s">
        <v>15</v>
      </c>
      <c r="G101" s="48"/>
      <c r="H101" s="48"/>
      <c r="I101" s="48">
        <f>SUM(G101:H101)</f>
        <v>0</v>
      </c>
      <c r="J101" s="50">
        <f>E101*I101</f>
        <v>0</v>
      </c>
      <c r="K101" s="115"/>
    </row>
    <row r="102" spans="1:11" s="108" customFormat="1" x14ac:dyDescent="0.2">
      <c r="A102" s="109"/>
      <c r="B102" s="110"/>
      <c r="C102" s="62"/>
      <c r="D102" s="112"/>
      <c r="E102" s="103"/>
      <c r="F102" s="104"/>
      <c r="G102" s="46"/>
      <c r="H102" s="105"/>
      <c r="I102" s="106" t="str">
        <f t="shared" si="30"/>
        <v/>
      </c>
      <c r="J102" s="107" t="str">
        <f t="shared" ref="J102:J103" si="32">IF(ISBLANK(E102),"",E102*I102)</f>
        <v/>
      </c>
      <c r="K102" s="115"/>
    </row>
    <row r="103" spans="1:11" s="108" customFormat="1" x14ac:dyDescent="0.2">
      <c r="A103" s="109"/>
      <c r="B103" s="110"/>
      <c r="C103" s="62"/>
      <c r="D103" s="113"/>
      <c r="E103" s="103"/>
      <c r="F103" s="104"/>
      <c r="G103" s="46"/>
      <c r="H103" s="105"/>
      <c r="I103" s="106" t="str">
        <f t="shared" si="30"/>
        <v/>
      </c>
      <c r="J103" s="107" t="str">
        <f t="shared" si="32"/>
        <v/>
      </c>
      <c r="K103" s="115"/>
    </row>
    <row r="104" spans="1:11" ht="22.5" x14ac:dyDescent="0.2">
      <c r="A104" s="60" t="s">
        <v>27</v>
      </c>
      <c r="B104" s="64"/>
      <c r="C104" s="62" t="s">
        <v>27</v>
      </c>
      <c r="D104" s="87" t="s">
        <v>56</v>
      </c>
      <c r="E104" s="80">
        <v>10</v>
      </c>
      <c r="F104" s="86" t="s">
        <v>17</v>
      </c>
      <c r="G104" s="48"/>
      <c r="H104" s="48"/>
      <c r="I104" s="48">
        <f>SUM(G104:H104)</f>
        <v>0</v>
      </c>
      <c r="J104" s="50">
        <f>E104*I104</f>
        <v>0</v>
      </c>
    </row>
    <row r="105" spans="1:11" x14ac:dyDescent="0.2">
      <c r="A105" s="63"/>
      <c r="B105" s="64"/>
      <c r="C105" s="62"/>
      <c r="D105" s="88"/>
      <c r="E105" s="80"/>
      <c r="F105" s="86"/>
      <c r="G105" s="55"/>
      <c r="H105" s="96"/>
      <c r="I105" s="94" t="str">
        <f t="shared" ref="I105" si="33">IF(ISBLANK(E105),"",G105+H105)</f>
        <v/>
      </c>
      <c r="J105" s="42" t="str">
        <f t="shared" ref="J105" si="34">IF(ISBLANK(E105),"",E105*I105)</f>
        <v/>
      </c>
    </row>
    <row r="106" spans="1:11" ht="45" x14ac:dyDescent="0.2">
      <c r="A106" s="60" t="s">
        <v>27</v>
      </c>
      <c r="B106" s="64"/>
      <c r="C106" s="62" t="s">
        <v>28</v>
      </c>
      <c r="D106" s="85" t="s">
        <v>59</v>
      </c>
      <c r="E106" s="80">
        <v>10</v>
      </c>
      <c r="F106" s="86" t="s">
        <v>17</v>
      </c>
      <c r="G106" s="48"/>
      <c r="H106" s="48"/>
      <c r="I106" s="48">
        <f>SUM(G106:H106)</f>
        <v>0</v>
      </c>
      <c r="J106" s="50">
        <f>E106*I106</f>
        <v>0</v>
      </c>
    </row>
    <row r="107" spans="1:11" x14ac:dyDescent="0.2">
      <c r="A107" s="60"/>
      <c r="B107" s="64"/>
      <c r="C107" s="62"/>
      <c r="D107" s="85"/>
      <c r="E107" s="80"/>
      <c r="F107" s="86"/>
      <c r="G107" s="48"/>
      <c r="H107" s="48"/>
      <c r="I107" s="48"/>
    </row>
    <row r="108" spans="1:11" ht="22.5" x14ac:dyDescent="0.2">
      <c r="A108" s="60" t="s">
        <v>27</v>
      </c>
      <c r="B108" s="64"/>
      <c r="C108" s="62" t="s">
        <v>29</v>
      </c>
      <c r="D108" s="85" t="s">
        <v>58</v>
      </c>
      <c r="E108" s="80">
        <v>12</v>
      </c>
      <c r="F108" s="86" t="s">
        <v>17</v>
      </c>
      <c r="G108" s="48"/>
      <c r="H108" s="48"/>
      <c r="I108" s="48">
        <f>SUM(G108:H108)</f>
        <v>0</v>
      </c>
      <c r="J108" s="50">
        <f>E108*I108</f>
        <v>0</v>
      </c>
    </row>
    <row r="109" spans="1:11" x14ac:dyDescent="0.2">
      <c r="A109" s="60"/>
      <c r="B109" s="64"/>
      <c r="C109" s="62"/>
      <c r="D109" s="85"/>
      <c r="E109" s="80"/>
      <c r="F109" s="86"/>
      <c r="G109" s="48"/>
      <c r="H109" s="48"/>
      <c r="I109" s="48"/>
    </row>
    <row r="110" spans="1:11" ht="22.5" x14ac:dyDescent="0.2">
      <c r="A110" s="60" t="s">
        <v>27</v>
      </c>
      <c r="B110" s="64"/>
      <c r="C110" s="62" t="s">
        <v>30</v>
      </c>
      <c r="D110" s="85" t="s">
        <v>60</v>
      </c>
      <c r="E110" s="80">
        <v>1</v>
      </c>
      <c r="F110" s="86" t="s">
        <v>15</v>
      </c>
      <c r="G110" s="48"/>
      <c r="H110" s="48"/>
      <c r="I110" s="48">
        <f>SUM(G110:H110)</f>
        <v>0</v>
      </c>
      <c r="J110" s="50">
        <f>E110*I110</f>
        <v>0</v>
      </c>
    </row>
    <row r="111" spans="1:11" x14ac:dyDescent="0.2">
      <c r="A111" s="60"/>
      <c r="B111" s="64"/>
      <c r="C111" s="62"/>
      <c r="D111" s="85"/>
      <c r="E111" s="80"/>
      <c r="F111" s="86"/>
      <c r="G111" s="48"/>
      <c r="H111" s="48"/>
      <c r="I111" s="48"/>
    </row>
    <row r="112" spans="1:11" x14ac:dyDescent="0.2">
      <c r="A112" s="60" t="s">
        <v>27</v>
      </c>
      <c r="B112" s="64"/>
      <c r="C112" s="62" t="s">
        <v>31</v>
      </c>
      <c r="D112" s="85" t="s">
        <v>51</v>
      </c>
      <c r="E112" s="80">
        <v>1</v>
      </c>
      <c r="F112" s="86" t="s">
        <v>15</v>
      </c>
      <c r="G112" s="48"/>
      <c r="H112" s="48"/>
      <c r="I112" s="48">
        <f>SUM(G112:H112)</f>
        <v>0</v>
      </c>
      <c r="J112" s="50">
        <f>E112*I112</f>
        <v>0</v>
      </c>
    </row>
    <row r="113" spans="1:11" x14ac:dyDescent="0.2">
      <c r="A113" s="60"/>
      <c r="B113" s="64"/>
      <c r="C113" s="62"/>
      <c r="D113" s="85"/>
      <c r="E113" s="80"/>
      <c r="F113" s="86"/>
      <c r="G113" s="48"/>
      <c r="H113" s="48"/>
      <c r="I113" s="48"/>
    </row>
    <row r="114" spans="1:11" x14ac:dyDescent="0.2">
      <c r="A114" s="63"/>
      <c r="B114" s="64"/>
      <c r="C114" s="62"/>
      <c r="D114" s="99"/>
      <c r="E114" s="80"/>
      <c r="F114" s="86"/>
      <c r="G114" s="55"/>
      <c r="H114" s="96"/>
      <c r="I114" s="94" t="str">
        <f>IF(ISBLANK(E114),"",G114+H114)</f>
        <v/>
      </c>
      <c r="J114" s="42" t="str">
        <f>IF(ISBLANK(E114),"",E114*I114)</f>
        <v/>
      </c>
    </row>
    <row r="115" spans="1:11" ht="13.5" thickBot="1" x14ac:dyDescent="0.25">
      <c r="A115" s="60"/>
      <c r="B115" s="64"/>
      <c r="C115" s="62"/>
      <c r="D115" s="79"/>
      <c r="E115" s="80"/>
      <c r="F115" s="81"/>
      <c r="G115" s="55"/>
      <c r="H115" s="82"/>
      <c r="I115" s="55"/>
      <c r="J115" s="56"/>
    </row>
    <row r="116" spans="1:11" ht="13.5" thickBot="1" x14ac:dyDescent="0.25">
      <c r="A116" s="119" t="s">
        <v>27</v>
      </c>
      <c r="B116" s="90"/>
      <c r="C116" s="120" t="s">
        <v>40</v>
      </c>
      <c r="D116" s="155" t="s">
        <v>54</v>
      </c>
      <c r="E116" s="91"/>
      <c r="F116" s="92"/>
      <c r="G116" s="57"/>
      <c r="H116" s="93"/>
      <c r="I116" s="57"/>
      <c r="J116" s="58">
        <f>SUM(J98:J114)</f>
        <v>0</v>
      </c>
    </row>
    <row r="117" spans="1:11" x14ac:dyDescent="0.2">
      <c r="A117" s="63"/>
      <c r="B117" s="64"/>
      <c r="C117" s="62"/>
      <c r="D117" s="89"/>
      <c r="E117" s="80"/>
      <c r="F117" s="81"/>
      <c r="G117" s="55"/>
      <c r="H117" s="82"/>
      <c r="I117" s="55"/>
      <c r="J117" s="56"/>
    </row>
    <row r="118" spans="1:11" ht="13.5" thickBot="1" x14ac:dyDescent="0.25"/>
    <row r="119" spans="1:11" s="74" customFormat="1" ht="15" x14ac:dyDescent="0.2">
      <c r="A119" s="69" t="s">
        <v>28</v>
      </c>
      <c r="B119" s="70"/>
      <c r="C119" s="51" t="s">
        <v>35</v>
      </c>
      <c r="D119" s="154" t="s">
        <v>61</v>
      </c>
      <c r="E119" s="71"/>
      <c r="F119" s="72"/>
      <c r="G119" s="52"/>
      <c r="H119" s="73"/>
      <c r="I119" s="52"/>
      <c r="J119" s="53"/>
    </row>
    <row r="120" spans="1:11" s="61" customFormat="1" ht="15" x14ac:dyDescent="0.2">
      <c r="A120" s="60"/>
      <c r="B120" s="64"/>
      <c r="C120" s="54"/>
      <c r="D120" s="75"/>
      <c r="E120" s="76"/>
      <c r="F120" s="77"/>
      <c r="G120" s="55"/>
      <c r="H120" s="78"/>
      <c r="I120" s="55"/>
      <c r="J120" s="56"/>
    </row>
    <row r="121" spans="1:11" s="118" customFormat="1" x14ac:dyDescent="0.2">
      <c r="A121" s="116"/>
      <c r="B121" s="116"/>
      <c r="C121" s="98"/>
      <c r="D121" s="99"/>
      <c r="E121" s="95"/>
      <c r="F121" s="104"/>
      <c r="G121" s="44"/>
      <c r="H121" s="114"/>
      <c r="I121" s="44"/>
      <c r="J121" s="117"/>
    </row>
    <row r="122" spans="1:11" s="108" customFormat="1" x14ac:dyDescent="0.2">
      <c r="A122" s="60" t="s">
        <v>28</v>
      </c>
      <c r="B122" s="101"/>
      <c r="C122" s="62" t="s">
        <v>25</v>
      </c>
      <c r="D122" s="102" t="s">
        <v>57</v>
      </c>
      <c r="E122" s="103">
        <v>555</v>
      </c>
      <c r="F122" s="104" t="s">
        <v>7</v>
      </c>
      <c r="G122" s="48"/>
      <c r="H122" s="48"/>
      <c r="I122" s="48">
        <f>SUM(G122:H122)</f>
        <v>0</v>
      </c>
      <c r="J122" s="50">
        <f>E122*I122</f>
        <v>0</v>
      </c>
      <c r="K122" s="115"/>
    </row>
    <row r="123" spans="1:11" s="108" customFormat="1" x14ac:dyDescent="0.2">
      <c r="A123" s="109"/>
      <c r="B123" s="110"/>
      <c r="C123" s="62"/>
      <c r="D123" s="97"/>
      <c r="E123" s="103"/>
      <c r="F123" s="104"/>
      <c r="G123" s="46"/>
      <c r="H123" s="105"/>
      <c r="I123" s="106" t="str">
        <f t="shared" ref="I123" si="35">IF(ISBLANK(E123),"",G123+H123)</f>
        <v/>
      </c>
      <c r="J123" s="107" t="str">
        <f t="shared" ref="J123" si="36">IF(ISBLANK(E123),"",E123*I123)</f>
        <v/>
      </c>
      <c r="K123" s="115"/>
    </row>
    <row r="124" spans="1:11" s="108" customFormat="1" ht="22.5" x14ac:dyDescent="0.2">
      <c r="A124" s="60" t="s">
        <v>28</v>
      </c>
      <c r="B124" s="110"/>
      <c r="C124" s="62" t="s">
        <v>26</v>
      </c>
      <c r="D124" s="111" t="s">
        <v>55</v>
      </c>
      <c r="E124" s="103">
        <v>6</v>
      </c>
      <c r="F124" s="104" t="s">
        <v>15</v>
      </c>
      <c r="G124" s="48"/>
      <c r="H124" s="48"/>
      <c r="I124" s="48">
        <f>SUM(G124:H124)</f>
        <v>0</v>
      </c>
      <c r="J124" s="50">
        <f>E124*I124</f>
        <v>0</v>
      </c>
      <c r="K124" s="115"/>
    </row>
    <row r="125" spans="1:11" s="108" customFormat="1" x14ac:dyDescent="0.2">
      <c r="A125" s="109"/>
      <c r="B125" s="110"/>
      <c r="C125" s="62"/>
      <c r="D125" s="112"/>
      <c r="E125" s="103"/>
      <c r="F125" s="104"/>
      <c r="G125" s="46"/>
      <c r="H125" s="105"/>
      <c r="I125" s="106" t="str">
        <f t="shared" ref="I125:I126" si="37">IF(ISBLANK(E125),"",G125+H125)</f>
        <v/>
      </c>
      <c r="J125" s="107" t="str">
        <f t="shared" ref="J125:J126" si="38">IF(ISBLANK(E125),"",E125*I125)</f>
        <v/>
      </c>
      <c r="K125" s="115"/>
    </row>
    <row r="126" spans="1:11" s="108" customFormat="1" x14ac:dyDescent="0.2">
      <c r="A126" s="109"/>
      <c r="B126" s="110"/>
      <c r="C126" s="62"/>
      <c r="D126" s="113"/>
      <c r="E126" s="103"/>
      <c r="F126" s="104"/>
      <c r="G126" s="46"/>
      <c r="H126" s="105"/>
      <c r="I126" s="106" t="str">
        <f t="shared" si="37"/>
        <v/>
      </c>
      <c r="J126" s="107" t="str">
        <f t="shared" si="38"/>
        <v/>
      </c>
      <c r="K126" s="115"/>
    </row>
    <row r="127" spans="1:11" ht="22.5" x14ac:dyDescent="0.2">
      <c r="A127" s="60" t="s">
        <v>28</v>
      </c>
      <c r="B127" s="64"/>
      <c r="C127" s="62" t="s">
        <v>27</v>
      </c>
      <c r="D127" s="87" t="s">
        <v>56</v>
      </c>
      <c r="E127" s="80">
        <v>175</v>
      </c>
      <c r="F127" s="86" t="s">
        <v>17</v>
      </c>
      <c r="G127" s="48"/>
      <c r="H127" s="48"/>
      <c r="I127" s="48">
        <f>SUM(G127:H127)</f>
        <v>0</v>
      </c>
      <c r="J127" s="50">
        <f>E127*I127</f>
        <v>0</v>
      </c>
    </row>
    <row r="128" spans="1:11" x14ac:dyDescent="0.2">
      <c r="A128" s="63"/>
      <c r="B128" s="64"/>
      <c r="C128" s="62"/>
      <c r="D128" s="88"/>
      <c r="E128" s="80"/>
      <c r="F128" s="86"/>
      <c r="G128" s="55"/>
      <c r="H128" s="96"/>
      <c r="I128" s="94" t="str">
        <f t="shared" ref="I128" si="39">IF(ISBLANK(E128),"",G128+H128)</f>
        <v/>
      </c>
      <c r="J128" s="42" t="str">
        <f t="shared" ref="J128" si="40">IF(ISBLANK(E128),"",E128*I128)</f>
        <v/>
      </c>
    </row>
    <row r="129" spans="1:10" ht="45" x14ac:dyDescent="0.2">
      <c r="A129" s="60" t="s">
        <v>28</v>
      </c>
      <c r="B129" s="64"/>
      <c r="C129" s="62" t="s">
        <v>28</v>
      </c>
      <c r="D129" s="85" t="s">
        <v>59</v>
      </c>
      <c r="E129" s="80">
        <v>175</v>
      </c>
      <c r="F129" s="86" t="s">
        <v>17</v>
      </c>
      <c r="G129" s="48"/>
      <c r="H129" s="48"/>
      <c r="I129" s="48">
        <f>SUM(G129:H129)</f>
        <v>0</v>
      </c>
      <c r="J129" s="50">
        <f>E129*I129</f>
        <v>0</v>
      </c>
    </row>
    <row r="130" spans="1:10" x14ac:dyDescent="0.2">
      <c r="A130" s="60"/>
      <c r="B130" s="64"/>
      <c r="C130" s="62"/>
      <c r="D130" s="85"/>
      <c r="E130" s="80"/>
      <c r="F130" s="86"/>
      <c r="G130" s="48"/>
      <c r="H130" s="48"/>
      <c r="I130" s="48"/>
    </row>
    <row r="131" spans="1:10" x14ac:dyDescent="0.2">
      <c r="A131" s="60" t="s">
        <v>28</v>
      </c>
      <c r="B131" s="64"/>
      <c r="C131" s="62" t="s">
        <v>29</v>
      </c>
      <c r="D131" s="85" t="s">
        <v>62</v>
      </c>
      <c r="E131" s="80">
        <v>525</v>
      </c>
      <c r="F131" s="86" t="s">
        <v>17</v>
      </c>
      <c r="G131" s="48"/>
      <c r="H131" s="48"/>
      <c r="I131" s="48">
        <f>SUM(G131:H131)</f>
        <v>0</v>
      </c>
      <c r="J131" s="50">
        <f>E131*I131</f>
        <v>0</v>
      </c>
    </row>
    <row r="132" spans="1:10" x14ac:dyDescent="0.2">
      <c r="A132" s="60"/>
      <c r="B132" s="64"/>
      <c r="C132" s="62"/>
      <c r="D132" s="85"/>
      <c r="E132" s="80"/>
      <c r="F132" s="86"/>
      <c r="G132" s="48"/>
      <c r="H132" s="48"/>
      <c r="I132" s="48"/>
    </row>
    <row r="133" spans="1:10" ht="22.5" x14ac:dyDescent="0.2">
      <c r="A133" s="60" t="s">
        <v>28</v>
      </c>
      <c r="B133" s="64"/>
      <c r="C133" s="62" t="s">
        <v>30</v>
      </c>
      <c r="D133" s="85" t="s">
        <v>58</v>
      </c>
      <c r="E133" s="80">
        <v>12</v>
      </c>
      <c r="F133" s="86" t="s">
        <v>17</v>
      </c>
      <c r="G133" s="48"/>
      <c r="H133" s="48"/>
      <c r="I133" s="48">
        <f>SUM(G133:H133)</f>
        <v>0</v>
      </c>
      <c r="J133" s="50">
        <f>E133*I133</f>
        <v>0</v>
      </c>
    </row>
    <row r="134" spans="1:10" x14ac:dyDescent="0.2">
      <c r="A134" s="60"/>
      <c r="B134" s="64"/>
      <c r="C134" s="62"/>
      <c r="D134" s="85"/>
      <c r="E134" s="80"/>
      <c r="F134" s="86"/>
      <c r="G134" s="48"/>
      <c r="H134" s="48"/>
      <c r="I134" s="48"/>
    </row>
    <row r="135" spans="1:10" x14ac:dyDescent="0.2">
      <c r="A135" s="60" t="s">
        <v>28</v>
      </c>
      <c r="B135" s="64"/>
      <c r="C135" s="62" t="s">
        <v>31</v>
      </c>
      <c r="D135" s="85" t="s">
        <v>63</v>
      </c>
      <c r="E135" s="80">
        <v>2</v>
      </c>
      <c r="F135" s="86" t="s">
        <v>15</v>
      </c>
      <c r="G135" s="48"/>
      <c r="H135" s="48"/>
      <c r="I135" s="48">
        <f>SUM(G135:H135)</f>
        <v>0</v>
      </c>
      <c r="J135" s="50">
        <f>E135*I135</f>
        <v>0</v>
      </c>
    </row>
    <row r="136" spans="1:10" x14ac:dyDescent="0.2">
      <c r="A136" s="60"/>
      <c r="B136" s="64"/>
      <c r="C136" s="62"/>
      <c r="D136" s="85"/>
      <c r="E136" s="80"/>
      <c r="F136" s="86"/>
      <c r="G136" s="48"/>
      <c r="H136" s="48"/>
      <c r="I136" s="48"/>
    </row>
    <row r="137" spans="1:10" x14ac:dyDescent="0.2">
      <c r="A137" s="60" t="s">
        <v>28</v>
      </c>
      <c r="B137" s="64"/>
      <c r="C137" s="62" t="s">
        <v>32</v>
      </c>
      <c r="D137" s="85" t="s">
        <v>64</v>
      </c>
      <c r="E137" s="80">
        <v>15</v>
      </c>
      <c r="F137" s="86" t="s">
        <v>17</v>
      </c>
      <c r="G137" s="48"/>
      <c r="H137" s="48"/>
      <c r="I137" s="48">
        <f>SUM(G137:H137)</f>
        <v>0</v>
      </c>
      <c r="J137" s="50">
        <f>E137*I137</f>
        <v>0</v>
      </c>
    </row>
    <row r="138" spans="1:10" x14ac:dyDescent="0.2">
      <c r="A138" s="60"/>
      <c r="B138" s="64"/>
      <c r="C138" s="62"/>
      <c r="D138" s="85"/>
      <c r="E138" s="80"/>
      <c r="F138" s="86"/>
      <c r="G138" s="48"/>
      <c r="H138" s="48"/>
      <c r="I138" s="48"/>
    </row>
    <row r="139" spans="1:10" ht="22.5" x14ac:dyDescent="0.2">
      <c r="A139" s="60" t="s">
        <v>28</v>
      </c>
      <c r="B139" s="64"/>
      <c r="C139" s="62" t="s">
        <v>8</v>
      </c>
      <c r="D139" s="85" t="s">
        <v>60</v>
      </c>
      <c r="E139" s="80">
        <v>1</v>
      </c>
      <c r="F139" s="86" t="s">
        <v>15</v>
      </c>
      <c r="G139" s="48"/>
      <c r="H139" s="48"/>
      <c r="I139" s="48">
        <f>SUM(G139:H139)</f>
        <v>0</v>
      </c>
      <c r="J139" s="50">
        <f>E139*I139</f>
        <v>0</v>
      </c>
    </row>
    <row r="140" spans="1:10" x14ac:dyDescent="0.2">
      <c r="A140" s="60"/>
      <c r="B140" s="64"/>
      <c r="C140" s="62"/>
      <c r="D140" s="85"/>
      <c r="E140" s="80"/>
      <c r="F140" s="86"/>
      <c r="G140" s="48"/>
      <c r="H140" s="48"/>
      <c r="I140" s="48"/>
    </row>
    <row r="141" spans="1:10" x14ac:dyDescent="0.2">
      <c r="A141" s="60" t="s">
        <v>28</v>
      </c>
      <c r="B141" s="64"/>
      <c r="C141" s="62" t="s">
        <v>49</v>
      </c>
      <c r="D141" s="85" t="s">
        <v>51</v>
      </c>
      <c r="E141" s="80">
        <v>1</v>
      </c>
      <c r="F141" s="86" t="s">
        <v>15</v>
      </c>
      <c r="G141" s="48"/>
      <c r="H141" s="48"/>
      <c r="I141" s="48">
        <f>SUM(G141:H141)</f>
        <v>0</v>
      </c>
      <c r="J141" s="50">
        <f>E141*I141</f>
        <v>0</v>
      </c>
    </row>
    <row r="142" spans="1:10" x14ac:dyDescent="0.2">
      <c r="A142" s="60"/>
      <c r="B142" s="64"/>
      <c r="C142" s="62"/>
      <c r="D142" s="85"/>
      <c r="E142" s="80"/>
      <c r="F142" s="86"/>
      <c r="G142" s="48"/>
      <c r="H142" s="48"/>
      <c r="I142" s="48"/>
    </row>
    <row r="143" spans="1:10" x14ac:dyDescent="0.2">
      <c r="A143" s="63"/>
      <c r="B143" s="64"/>
      <c r="C143" s="62"/>
      <c r="D143" s="99"/>
      <c r="E143" s="80"/>
      <c r="F143" s="86"/>
      <c r="G143" s="55"/>
      <c r="H143" s="96"/>
      <c r="I143" s="94" t="str">
        <f>IF(ISBLANK(E143),"",G143+H143)</f>
        <v/>
      </c>
      <c r="J143" s="42" t="str">
        <f>IF(ISBLANK(E143),"",E143*I143)</f>
        <v/>
      </c>
    </row>
    <row r="144" spans="1:10" ht="13.5" thickBot="1" x14ac:dyDescent="0.25">
      <c r="A144" s="60"/>
      <c r="B144" s="64"/>
      <c r="C144" s="62"/>
      <c r="D144" s="79"/>
      <c r="E144" s="80"/>
      <c r="F144" s="81"/>
      <c r="G144" s="55"/>
      <c r="H144" s="82"/>
      <c r="I144" s="55"/>
      <c r="J144" s="56"/>
    </row>
    <row r="145" spans="1:10" ht="13.5" thickBot="1" x14ac:dyDescent="0.25">
      <c r="A145" s="119" t="s">
        <v>28</v>
      </c>
      <c r="B145" s="90"/>
      <c r="C145" s="120" t="s">
        <v>40</v>
      </c>
      <c r="D145" s="155" t="s">
        <v>61</v>
      </c>
      <c r="E145" s="91"/>
      <c r="F145" s="92"/>
      <c r="G145" s="57"/>
      <c r="H145" s="93"/>
      <c r="I145" s="57"/>
      <c r="J145" s="58">
        <f>SUM(J121:J143)</f>
        <v>0</v>
      </c>
    </row>
    <row r="147" spans="1:10" ht="13.5" thickBot="1" x14ac:dyDescent="0.25"/>
    <row r="148" spans="1:10" s="74" customFormat="1" ht="15" x14ac:dyDescent="0.2">
      <c r="A148" s="69" t="s">
        <v>29</v>
      </c>
      <c r="B148" s="70"/>
      <c r="C148" s="51" t="s">
        <v>35</v>
      </c>
      <c r="D148" s="154" t="s">
        <v>76</v>
      </c>
      <c r="E148" s="71"/>
      <c r="F148" s="72"/>
      <c r="G148" s="52"/>
      <c r="H148" s="73"/>
      <c r="I148" s="52"/>
      <c r="J148" s="53"/>
    </row>
    <row r="149" spans="1:10" ht="15" x14ac:dyDescent="0.2">
      <c r="A149" s="60"/>
      <c r="B149" s="64"/>
      <c r="C149" s="54"/>
      <c r="D149" s="75"/>
      <c r="E149" s="76"/>
      <c r="F149" s="77"/>
      <c r="G149" s="55"/>
      <c r="H149" s="78"/>
      <c r="I149" s="55"/>
      <c r="J149" s="56"/>
    </row>
    <row r="150" spans="1:10" x14ac:dyDescent="0.2">
      <c r="A150" s="116"/>
      <c r="B150" s="116"/>
      <c r="C150" s="98"/>
      <c r="D150" s="99"/>
      <c r="E150" s="95"/>
      <c r="F150" s="104"/>
      <c r="G150" s="44"/>
      <c r="H150" s="114"/>
      <c r="J150" s="117"/>
    </row>
    <row r="151" spans="1:10" x14ac:dyDescent="0.2">
      <c r="A151" s="60" t="s">
        <v>29</v>
      </c>
      <c r="B151" s="101"/>
      <c r="C151" s="62" t="s">
        <v>25</v>
      </c>
      <c r="D151" s="102" t="s">
        <v>71</v>
      </c>
      <c r="E151" s="103">
        <v>864</v>
      </c>
      <c r="F151" s="104" t="s">
        <v>7</v>
      </c>
      <c r="G151" s="48"/>
      <c r="H151" s="48"/>
      <c r="I151" s="48">
        <f>SUM(G151:H151)</f>
        <v>0</v>
      </c>
      <c r="J151" s="50">
        <f>E151*I151</f>
        <v>0</v>
      </c>
    </row>
    <row r="152" spans="1:10" x14ac:dyDescent="0.2">
      <c r="A152" s="109"/>
      <c r="B152" s="110"/>
      <c r="C152" s="62"/>
      <c r="D152" s="97"/>
      <c r="E152" s="103"/>
      <c r="F152" s="104"/>
      <c r="G152" s="46"/>
      <c r="H152" s="105"/>
      <c r="I152" s="106" t="str">
        <f t="shared" ref="I152" si="41">IF(ISBLANK(E152),"",G152+H152)</f>
        <v/>
      </c>
      <c r="J152" s="107" t="str">
        <f t="shared" ref="J152" si="42">IF(ISBLANK(E152),"",E152*I152)</f>
        <v/>
      </c>
    </row>
    <row r="153" spans="1:10" ht="22.5" x14ac:dyDescent="0.2">
      <c r="A153" s="60" t="s">
        <v>29</v>
      </c>
      <c r="B153" s="110"/>
      <c r="C153" s="62" t="s">
        <v>26</v>
      </c>
      <c r="D153" s="111" t="s">
        <v>72</v>
      </c>
      <c r="E153" s="103">
        <v>6</v>
      </c>
      <c r="F153" s="104" t="s">
        <v>15</v>
      </c>
      <c r="G153" s="48"/>
      <c r="H153" s="48"/>
      <c r="I153" s="48">
        <f>SUM(G153:H153)</f>
        <v>0</v>
      </c>
      <c r="J153" s="50">
        <f>E153*I153</f>
        <v>0</v>
      </c>
    </row>
    <row r="154" spans="1:10" x14ac:dyDescent="0.2">
      <c r="A154" s="109"/>
      <c r="B154" s="110"/>
      <c r="C154" s="62"/>
      <c r="D154" s="112"/>
      <c r="E154" s="103"/>
      <c r="F154" s="104"/>
      <c r="G154" s="46"/>
      <c r="H154" s="105"/>
      <c r="I154" s="106" t="str">
        <f t="shared" ref="I154:I155" si="43">IF(ISBLANK(E154),"",G154+H154)</f>
        <v/>
      </c>
      <c r="J154" s="107" t="str">
        <f t="shared" ref="J154:J155" si="44">IF(ISBLANK(E154),"",E154*I154)</f>
        <v/>
      </c>
    </row>
    <row r="155" spans="1:10" x14ac:dyDescent="0.2">
      <c r="A155" s="109"/>
      <c r="B155" s="110"/>
      <c r="C155" s="62"/>
      <c r="D155" s="113"/>
      <c r="E155" s="103"/>
      <c r="F155" s="104"/>
      <c r="G155" s="46"/>
      <c r="H155" s="105"/>
      <c r="I155" s="106" t="str">
        <f t="shared" si="43"/>
        <v/>
      </c>
      <c r="J155" s="107" t="str">
        <f t="shared" si="44"/>
        <v/>
      </c>
    </row>
    <row r="156" spans="1:10" ht="22.5" x14ac:dyDescent="0.2">
      <c r="A156" s="60" t="s">
        <v>29</v>
      </c>
      <c r="B156" s="64"/>
      <c r="C156" s="62" t="s">
        <v>27</v>
      </c>
      <c r="D156" s="87" t="s">
        <v>56</v>
      </c>
      <c r="E156" s="80">
        <v>273</v>
      </c>
      <c r="F156" s="86" t="s">
        <v>17</v>
      </c>
      <c r="G156" s="48"/>
      <c r="H156" s="48"/>
      <c r="I156" s="48">
        <f>SUM(G156:H156)</f>
        <v>0</v>
      </c>
      <c r="J156" s="50">
        <f>E156*I156</f>
        <v>0</v>
      </c>
    </row>
    <row r="157" spans="1:10" x14ac:dyDescent="0.2">
      <c r="A157" s="63"/>
      <c r="B157" s="64"/>
      <c r="C157" s="62"/>
      <c r="D157" s="88"/>
      <c r="E157" s="80"/>
      <c r="F157" s="86"/>
      <c r="G157" s="55"/>
      <c r="H157" s="96"/>
      <c r="I157" s="94" t="str">
        <f t="shared" ref="I157" si="45">IF(ISBLANK(E157),"",G157+H157)</f>
        <v/>
      </c>
      <c r="J157" s="42" t="str">
        <f t="shared" ref="J157" si="46">IF(ISBLANK(E157),"",E157*I157)</f>
        <v/>
      </c>
    </row>
    <row r="158" spans="1:10" ht="45" x14ac:dyDescent="0.2">
      <c r="A158" s="60" t="s">
        <v>29</v>
      </c>
      <c r="B158" s="64"/>
      <c r="C158" s="62" t="s">
        <v>28</v>
      </c>
      <c r="D158" s="85" t="s">
        <v>59</v>
      </c>
      <c r="E158" s="80">
        <v>273</v>
      </c>
      <c r="F158" s="86" t="s">
        <v>17</v>
      </c>
      <c r="G158" s="48"/>
      <c r="H158" s="48"/>
      <c r="I158" s="48">
        <f>SUM(G158:H158)</f>
        <v>0</v>
      </c>
      <c r="J158" s="50">
        <f>E158*I158</f>
        <v>0</v>
      </c>
    </row>
    <row r="159" spans="1:10" x14ac:dyDescent="0.2">
      <c r="A159" s="60"/>
      <c r="B159" s="64"/>
      <c r="C159" s="62"/>
      <c r="D159" s="85"/>
      <c r="E159" s="80"/>
      <c r="F159" s="86"/>
      <c r="G159" s="48"/>
      <c r="H159" s="48"/>
      <c r="I159" s="48"/>
    </row>
    <row r="160" spans="1:10" x14ac:dyDescent="0.2">
      <c r="A160" s="60" t="s">
        <v>29</v>
      </c>
      <c r="B160" s="64"/>
      <c r="C160" s="62" t="s">
        <v>29</v>
      </c>
      <c r="D160" s="85" t="s">
        <v>73</v>
      </c>
      <c r="E160" s="80">
        <v>273</v>
      </c>
      <c r="F160" s="86" t="s">
        <v>17</v>
      </c>
      <c r="G160" s="48"/>
      <c r="H160" s="48"/>
      <c r="I160" s="48">
        <f>SUM(G160:H160)</f>
        <v>0</v>
      </c>
      <c r="J160" s="50">
        <f>E160*I160</f>
        <v>0</v>
      </c>
    </row>
    <row r="161" spans="1:10" x14ac:dyDescent="0.2">
      <c r="A161" s="60"/>
      <c r="B161" s="64"/>
      <c r="C161" s="62"/>
      <c r="D161" s="85"/>
      <c r="E161" s="80"/>
      <c r="F161" s="86"/>
      <c r="G161" s="48"/>
      <c r="H161" s="48"/>
      <c r="I161" s="48"/>
    </row>
    <row r="162" spans="1:10" ht="22.5" x14ac:dyDescent="0.2">
      <c r="A162" s="60" t="s">
        <v>29</v>
      </c>
      <c r="B162" s="64"/>
      <c r="C162" s="62" t="s">
        <v>30</v>
      </c>
      <c r="D162" s="85" t="s">
        <v>58</v>
      </c>
      <c r="E162" s="80">
        <v>4</v>
      </c>
      <c r="F162" s="86" t="s">
        <v>17</v>
      </c>
      <c r="G162" s="48"/>
      <c r="H162" s="48"/>
      <c r="I162" s="48">
        <f>SUM(G162:H162)</f>
        <v>0</v>
      </c>
      <c r="J162" s="50">
        <f>E162*I162</f>
        <v>0</v>
      </c>
    </row>
    <row r="163" spans="1:10" x14ac:dyDescent="0.2">
      <c r="A163" s="60"/>
      <c r="B163" s="64"/>
      <c r="C163" s="62"/>
      <c r="D163" s="85"/>
      <c r="E163" s="80"/>
      <c r="F163" s="86"/>
      <c r="G163" s="48"/>
      <c r="H163" s="48"/>
      <c r="I163" s="48"/>
    </row>
    <row r="164" spans="1:10" x14ac:dyDescent="0.2">
      <c r="A164" s="60" t="s">
        <v>29</v>
      </c>
      <c r="B164" s="64"/>
      <c r="C164" s="62" t="s">
        <v>31</v>
      </c>
      <c r="D164" s="85" t="s">
        <v>63</v>
      </c>
      <c r="E164" s="80">
        <v>6</v>
      </c>
      <c r="F164" s="86" t="s">
        <v>15</v>
      </c>
      <c r="G164" s="48"/>
      <c r="H164" s="48"/>
      <c r="I164" s="48">
        <f>SUM(G164:H164)</f>
        <v>0</v>
      </c>
      <c r="J164" s="50">
        <f>E164*I164</f>
        <v>0</v>
      </c>
    </row>
    <row r="165" spans="1:10" x14ac:dyDescent="0.2">
      <c r="A165" s="60"/>
      <c r="B165" s="64"/>
      <c r="C165" s="62"/>
      <c r="D165" s="85"/>
      <c r="E165" s="80"/>
      <c r="F165" s="86"/>
      <c r="G165" s="48"/>
      <c r="H165" s="48"/>
      <c r="I165" s="48"/>
    </row>
    <row r="166" spans="1:10" ht="22.5" x14ac:dyDescent="0.2">
      <c r="A166" s="60" t="s">
        <v>29</v>
      </c>
      <c r="B166" s="64"/>
      <c r="C166" s="62" t="s">
        <v>32</v>
      </c>
      <c r="D166" s="85" t="s">
        <v>74</v>
      </c>
      <c r="E166" s="80">
        <v>25</v>
      </c>
      <c r="F166" s="86" t="s">
        <v>17</v>
      </c>
      <c r="G166" s="48"/>
      <c r="H166" s="48"/>
      <c r="I166" s="48">
        <f>SUM(G166:H166)</f>
        <v>0</v>
      </c>
      <c r="J166" s="50">
        <f>E166*I166</f>
        <v>0</v>
      </c>
    </row>
    <row r="167" spans="1:10" x14ac:dyDescent="0.2">
      <c r="A167" s="60"/>
      <c r="B167" s="64"/>
      <c r="C167" s="62"/>
      <c r="D167" s="85"/>
      <c r="E167" s="80"/>
      <c r="F167" s="86"/>
      <c r="G167" s="48"/>
      <c r="H167" s="48"/>
      <c r="I167" s="48"/>
    </row>
    <row r="168" spans="1:10" ht="22.5" x14ac:dyDescent="0.2">
      <c r="A168" s="60" t="s">
        <v>29</v>
      </c>
      <c r="B168" s="64"/>
      <c r="C168" s="62" t="s">
        <v>8</v>
      </c>
      <c r="D168" s="85" t="s">
        <v>60</v>
      </c>
      <c r="E168" s="80">
        <v>1</v>
      </c>
      <c r="F168" s="86" t="s">
        <v>15</v>
      </c>
      <c r="G168" s="48"/>
      <c r="H168" s="48"/>
      <c r="I168" s="48">
        <f>SUM(G168:H168)</f>
        <v>0</v>
      </c>
      <c r="J168" s="50">
        <f>E168*I168</f>
        <v>0</v>
      </c>
    </row>
    <row r="169" spans="1:10" x14ac:dyDescent="0.2">
      <c r="A169" s="60"/>
      <c r="B169" s="64"/>
      <c r="C169" s="62"/>
      <c r="D169" s="85"/>
      <c r="E169" s="80"/>
      <c r="F169" s="86"/>
      <c r="G169" s="48"/>
      <c r="H169" s="48"/>
      <c r="I169" s="48"/>
    </row>
    <row r="170" spans="1:10" x14ac:dyDescent="0.2">
      <c r="A170" s="60" t="s">
        <v>29</v>
      </c>
      <c r="B170" s="64"/>
      <c r="C170" s="62" t="s">
        <v>49</v>
      </c>
      <c r="D170" s="85" t="s">
        <v>51</v>
      </c>
      <c r="E170" s="80">
        <v>1</v>
      </c>
      <c r="F170" s="86" t="s">
        <v>15</v>
      </c>
      <c r="G170" s="48"/>
      <c r="H170" s="48"/>
      <c r="I170" s="48">
        <f>SUM(G170:H170)</f>
        <v>0</v>
      </c>
      <c r="J170" s="50">
        <f>E170*I170</f>
        <v>0</v>
      </c>
    </row>
    <row r="171" spans="1:10" x14ac:dyDescent="0.2">
      <c r="A171" s="60"/>
      <c r="B171" s="64"/>
      <c r="C171" s="62"/>
      <c r="D171" s="85"/>
      <c r="E171" s="80"/>
      <c r="F171" s="86"/>
      <c r="G171" s="48"/>
      <c r="H171" s="48"/>
      <c r="I171" s="48"/>
    </row>
    <row r="172" spans="1:10" x14ac:dyDescent="0.2">
      <c r="A172" s="63"/>
      <c r="B172" s="64"/>
      <c r="C172" s="62"/>
      <c r="D172" s="99"/>
      <c r="E172" s="80"/>
      <c r="F172" s="86"/>
      <c r="G172" s="55"/>
      <c r="H172" s="96"/>
      <c r="I172" s="94" t="str">
        <f>IF(ISBLANK(E172),"",G172+H172)</f>
        <v/>
      </c>
      <c r="J172" s="42" t="str">
        <f>IF(ISBLANK(E172),"",E172*I172)</f>
        <v/>
      </c>
    </row>
    <row r="173" spans="1:10" ht="13.5" thickBot="1" x14ac:dyDescent="0.25">
      <c r="A173" s="60"/>
      <c r="B173" s="64"/>
      <c r="C173" s="62"/>
      <c r="D173" s="79"/>
      <c r="E173" s="80"/>
      <c r="F173" s="81"/>
      <c r="G173" s="55"/>
      <c r="H173" s="82"/>
      <c r="I173" s="55"/>
      <c r="J173" s="56"/>
    </row>
    <row r="174" spans="1:10" ht="13.5" thickBot="1" x14ac:dyDescent="0.25">
      <c r="A174" s="119" t="s">
        <v>29</v>
      </c>
      <c r="B174" s="90"/>
      <c r="C174" s="120" t="s">
        <v>40</v>
      </c>
      <c r="D174" s="155" t="s">
        <v>76</v>
      </c>
      <c r="E174" s="91"/>
      <c r="F174" s="92"/>
      <c r="G174" s="57"/>
      <c r="H174" s="93"/>
      <c r="I174" s="57"/>
      <c r="J174" s="58">
        <f>SUM(J150:J172)</f>
        <v>0</v>
      </c>
    </row>
    <row r="176" spans="1:10" ht="13.5" thickBot="1" x14ac:dyDescent="0.25"/>
    <row r="177" spans="1:10" s="74" customFormat="1" ht="15" x14ac:dyDescent="0.2">
      <c r="A177" s="69" t="s">
        <v>30</v>
      </c>
      <c r="B177" s="70"/>
      <c r="C177" s="51" t="s">
        <v>35</v>
      </c>
      <c r="D177" s="154" t="s">
        <v>75</v>
      </c>
      <c r="E177" s="71"/>
      <c r="F177" s="72"/>
      <c r="G177" s="52"/>
      <c r="H177" s="73"/>
      <c r="I177" s="52"/>
      <c r="J177" s="53"/>
    </row>
    <row r="178" spans="1:10" ht="15" x14ac:dyDescent="0.2">
      <c r="A178" s="60"/>
      <c r="B178" s="64"/>
      <c r="C178" s="54"/>
      <c r="D178" s="75"/>
      <c r="E178" s="76"/>
      <c r="F178" s="77"/>
      <c r="G178" s="55"/>
      <c r="H178" s="78"/>
      <c r="I178" s="55"/>
      <c r="J178" s="56"/>
    </row>
    <row r="179" spans="1:10" x14ac:dyDescent="0.2">
      <c r="A179" s="116"/>
      <c r="B179" s="116"/>
      <c r="C179" s="98"/>
      <c r="D179" s="99"/>
      <c r="E179" s="95"/>
      <c r="F179" s="104"/>
      <c r="G179" s="44"/>
      <c r="H179" s="114"/>
      <c r="J179" s="117"/>
    </row>
    <row r="180" spans="1:10" x14ac:dyDescent="0.2">
      <c r="A180" s="60" t="s">
        <v>30</v>
      </c>
      <c r="B180" s="101"/>
      <c r="C180" s="62" t="s">
        <v>25</v>
      </c>
      <c r="D180" s="102" t="s">
        <v>71</v>
      </c>
      <c r="E180" s="103">
        <v>864</v>
      </c>
      <c r="F180" s="104" t="s">
        <v>7</v>
      </c>
      <c r="G180" s="48"/>
      <c r="H180" s="48"/>
      <c r="I180" s="48">
        <f>SUM(G180:H180)</f>
        <v>0</v>
      </c>
      <c r="J180" s="50">
        <f>E180*I180</f>
        <v>0</v>
      </c>
    </row>
    <row r="181" spans="1:10" x14ac:dyDescent="0.2">
      <c r="A181" s="109"/>
      <c r="B181" s="110"/>
      <c r="C181" s="62"/>
      <c r="D181" s="97"/>
      <c r="E181" s="103"/>
      <c r="F181" s="104"/>
      <c r="G181" s="46"/>
      <c r="H181" s="105"/>
      <c r="I181" s="106" t="str">
        <f t="shared" ref="I181" si="47">IF(ISBLANK(E181),"",G181+H181)</f>
        <v/>
      </c>
      <c r="J181" s="107" t="str">
        <f t="shared" ref="J181" si="48">IF(ISBLANK(E181),"",E181*I181)</f>
        <v/>
      </c>
    </row>
    <row r="182" spans="1:10" ht="22.5" x14ac:dyDescent="0.2">
      <c r="A182" s="60" t="s">
        <v>30</v>
      </c>
      <c r="B182" s="110"/>
      <c r="C182" s="62" t="s">
        <v>26</v>
      </c>
      <c r="D182" s="111" t="s">
        <v>72</v>
      </c>
      <c r="E182" s="103">
        <v>6</v>
      </c>
      <c r="F182" s="104" t="s">
        <v>15</v>
      </c>
      <c r="G182" s="48"/>
      <c r="H182" s="48"/>
      <c r="I182" s="48">
        <f>SUM(G182:H182)</f>
        <v>0</v>
      </c>
      <c r="J182" s="50">
        <f>E182*I182</f>
        <v>0</v>
      </c>
    </row>
    <row r="183" spans="1:10" x14ac:dyDescent="0.2">
      <c r="A183" s="109"/>
      <c r="B183" s="110"/>
      <c r="C183" s="62"/>
      <c r="D183" s="112"/>
      <c r="E183" s="103"/>
      <c r="F183" s="104"/>
      <c r="G183" s="46"/>
      <c r="H183" s="105"/>
      <c r="I183" s="106" t="str">
        <f t="shared" ref="I183:I184" si="49">IF(ISBLANK(E183),"",G183+H183)</f>
        <v/>
      </c>
      <c r="J183" s="107" t="str">
        <f t="shared" ref="J183:J184" si="50">IF(ISBLANK(E183),"",E183*I183)</f>
        <v/>
      </c>
    </row>
    <row r="184" spans="1:10" x14ac:dyDescent="0.2">
      <c r="A184" s="109"/>
      <c r="B184" s="110"/>
      <c r="C184" s="62"/>
      <c r="D184" s="113"/>
      <c r="E184" s="103"/>
      <c r="F184" s="104"/>
      <c r="G184" s="46"/>
      <c r="H184" s="105"/>
      <c r="I184" s="106" t="str">
        <f t="shared" si="49"/>
        <v/>
      </c>
      <c r="J184" s="107" t="str">
        <f t="shared" si="50"/>
        <v/>
      </c>
    </row>
    <row r="185" spans="1:10" ht="22.5" x14ac:dyDescent="0.2">
      <c r="A185" s="60" t="s">
        <v>30</v>
      </c>
      <c r="B185" s="64"/>
      <c r="C185" s="62" t="s">
        <v>27</v>
      </c>
      <c r="D185" s="87" t="s">
        <v>56</v>
      </c>
      <c r="E185" s="80">
        <v>273</v>
      </c>
      <c r="F185" s="86" t="s">
        <v>17</v>
      </c>
      <c r="G185" s="48"/>
      <c r="H185" s="48"/>
      <c r="I185" s="48">
        <f>SUM(G185:H185)</f>
        <v>0</v>
      </c>
      <c r="J185" s="50">
        <f>E185*I185</f>
        <v>0</v>
      </c>
    </row>
    <row r="186" spans="1:10" x14ac:dyDescent="0.2">
      <c r="A186" s="63"/>
      <c r="B186" s="64"/>
      <c r="C186" s="62"/>
      <c r="D186" s="88"/>
      <c r="E186" s="80"/>
      <c r="F186" s="86"/>
      <c r="G186" s="55"/>
      <c r="H186" s="96"/>
      <c r="I186" s="94" t="str">
        <f t="shared" ref="I186" si="51">IF(ISBLANK(E186),"",G186+H186)</f>
        <v/>
      </c>
      <c r="J186" s="42" t="str">
        <f t="shared" ref="J186" si="52">IF(ISBLANK(E186),"",E186*I186)</f>
        <v/>
      </c>
    </row>
    <row r="187" spans="1:10" ht="45" x14ac:dyDescent="0.2">
      <c r="A187" s="60" t="s">
        <v>30</v>
      </c>
      <c r="B187" s="64"/>
      <c r="C187" s="62" t="s">
        <v>28</v>
      </c>
      <c r="D187" s="85" t="s">
        <v>59</v>
      </c>
      <c r="E187" s="80">
        <v>273</v>
      </c>
      <c r="F187" s="86" t="s">
        <v>17</v>
      </c>
      <c r="G187" s="48"/>
      <c r="H187" s="48"/>
      <c r="I187" s="48">
        <f>SUM(G187:H187)</f>
        <v>0</v>
      </c>
      <c r="J187" s="50">
        <f>E187*I187</f>
        <v>0</v>
      </c>
    </row>
    <row r="188" spans="1:10" x14ac:dyDescent="0.2">
      <c r="A188" s="60"/>
      <c r="B188" s="64"/>
      <c r="C188" s="62"/>
      <c r="D188" s="85"/>
      <c r="E188" s="80"/>
      <c r="F188" s="86"/>
      <c r="G188" s="48"/>
      <c r="H188" s="48"/>
      <c r="I188" s="48"/>
    </row>
    <row r="189" spans="1:10" x14ac:dyDescent="0.2">
      <c r="A189" s="60" t="s">
        <v>30</v>
      </c>
      <c r="B189" s="64"/>
      <c r="C189" s="62" t="s">
        <v>29</v>
      </c>
      <c r="D189" s="85" t="s">
        <v>73</v>
      </c>
      <c r="E189" s="80">
        <v>273</v>
      </c>
      <c r="F189" s="86" t="s">
        <v>17</v>
      </c>
      <c r="G189" s="48"/>
      <c r="H189" s="48"/>
      <c r="I189" s="48">
        <f>SUM(G189:H189)</f>
        <v>0</v>
      </c>
      <c r="J189" s="50">
        <f>E189*I189</f>
        <v>0</v>
      </c>
    </row>
    <row r="190" spans="1:10" x14ac:dyDescent="0.2">
      <c r="A190" s="60"/>
      <c r="B190" s="64"/>
      <c r="C190" s="62"/>
      <c r="D190" s="85"/>
      <c r="E190" s="80"/>
      <c r="F190" s="86"/>
      <c r="G190" s="48"/>
      <c r="H190" s="48"/>
      <c r="I190" s="48"/>
    </row>
    <row r="191" spans="1:10" ht="22.5" x14ac:dyDescent="0.2">
      <c r="A191" s="60" t="s">
        <v>30</v>
      </c>
      <c r="B191" s="64"/>
      <c r="C191" s="62" t="s">
        <v>30</v>
      </c>
      <c r="D191" s="85" t="s">
        <v>58</v>
      </c>
      <c r="E191" s="80">
        <v>4</v>
      </c>
      <c r="F191" s="86" t="s">
        <v>17</v>
      </c>
      <c r="G191" s="48"/>
      <c r="H191" s="48"/>
      <c r="I191" s="48">
        <f>SUM(G191:H191)</f>
        <v>0</v>
      </c>
      <c r="J191" s="50">
        <f>E191*I191</f>
        <v>0</v>
      </c>
    </row>
    <row r="192" spans="1:10" x14ac:dyDescent="0.2">
      <c r="A192" s="60"/>
      <c r="B192" s="64"/>
      <c r="C192" s="62"/>
      <c r="D192" s="85"/>
      <c r="E192" s="80"/>
      <c r="F192" s="86"/>
      <c r="G192" s="48"/>
      <c r="H192" s="48"/>
      <c r="I192" s="48"/>
    </row>
    <row r="193" spans="1:10" x14ac:dyDescent="0.2">
      <c r="A193" s="60" t="s">
        <v>30</v>
      </c>
      <c r="B193" s="64"/>
      <c r="C193" s="62" t="s">
        <v>31</v>
      </c>
      <c r="D193" s="85" t="s">
        <v>63</v>
      </c>
      <c r="E193" s="80">
        <v>6</v>
      </c>
      <c r="F193" s="86" t="s">
        <v>15</v>
      </c>
      <c r="G193" s="48"/>
      <c r="H193" s="48"/>
      <c r="I193" s="48">
        <f>SUM(G193:H193)</f>
        <v>0</v>
      </c>
      <c r="J193" s="50">
        <f>E193*I193</f>
        <v>0</v>
      </c>
    </row>
    <row r="194" spans="1:10" x14ac:dyDescent="0.2">
      <c r="A194" s="60"/>
      <c r="B194" s="64"/>
      <c r="C194" s="62"/>
      <c r="D194" s="85"/>
      <c r="E194" s="80"/>
      <c r="F194" s="86"/>
      <c r="G194" s="48"/>
      <c r="H194" s="48"/>
      <c r="I194" s="48"/>
    </row>
    <row r="195" spans="1:10" ht="22.5" x14ac:dyDescent="0.2">
      <c r="A195" s="60" t="s">
        <v>30</v>
      </c>
      <c r="B195" s="64"/>
      <c r="C195" s="62" t="s">
        <v>32</v>
      </c>
      <c r="D195" s="85" t="s">
        <v>74</v>
      </c>
      <c r="E195" s="80">
        <v>25</v>
      </c>
      <c r="F195" s="86" t="s">
        <v>17</v>
      </c>
      <c r="G195" s="48"/>
      <c r="H195" s="48"/>
      <c r="I195" s="48">
        <f>SUM(G195:H195)</f>
        <v>0</v>
      </c>
      <c r="J195" s="50">
        <f>E195*I195</f>
        <v>0</v>
      </c>
    </row>
    <row r="196" spans="1:10" x14ac:dyDescent="0.2">
      <c r="A196" s="60"/>
      <c r="B196" s="64"/>
      <c r="C196" s="62"/>
      <c r="D196" s="85"/>
      <c r="E196" s="80"/>
      <c r="F196" s="86"/>
      <c r="G196" s="48"/>
      <c r="H196" s="48"/>
      <c r="I196" s="48"/>
    </row>
    <row r="197" spans="1:10" ht="22.5" x14ac:dyDescent="0.2">
      <c r="A197" s="60" t="s">
        <v>30</v>
      </c>
      <c r="B197" s="64"/>
      <c r="C197" s="62" t="s">
        <v>8</v>
      </c>
      <c r="D197" s="85" t="s">
        <v>60</v>
      </c>
      <c r="E197" s="80">
        <v>1</v>
      </c>
      <c r="F197" s="86" t="s">
        <v>15</v>
      </c>
      <c r="G197" s="48"/>
      <c r="H197" s="48"/>
      <c r="I197" s="48">
        <f>SUM(G197:H197)</f>
        <v>0</v>
      </c>
      <c r="J197" s="50">
        <f>E197*I197</f>
        <v>0</v>
      </c>
    </row>
    <row r="198" spans="1:10" x14ac:dyDescent="0.2">
      <c r="A198" s="60"/>
      <c r="B198" s="64"/>
      <c r="C198" s="62"/>
      <c r="D198" s="85"/>
      <c r="E198" s="80"/>
      <c r="F198" s="86"/>
      <c r="G198" s="48"/>
      <c r="H198" s="48"/>
      <c r="I198" s="48"/>
    </row>
    <row r="199" spans="1:10" x14ac:dyDescent="0.2">
      <c r="A199" s="60" t="s">
        <v>30</v>
      </c>
      <c r="B199" s="64"/>
      <c r="C199" s="62" t="s">
        <v>49</v>
      </c>
      <c r="D199" s="85" t="s">
        <v>51</v>
      </c>
      <c r="E199" s="80">
        <v>1</v>
      </c>
      <c r="F199" s="86" t="s">
        <v>15</v>
      </c>
      <c r="G199" s="48"/>
      <c r="H199" s="48"/>
      <c r="I199" s="48">
        <f>SUM(G199:H199)</f>
        <v>0</v>
      </c>
      <c r="J199" s="50">
        <f>E199*I199</f>
        <v>0</v>
      </c>
    </row>
    <row r="200" spans="1:10" x14ac:dyDescent="0.2">
      <c r="A200" s="60"/>
      <c r="B200" s="64"/>
      <c r="C200" s="62"/>
      <c r="D200" s="85"/>
      <c r="E200" s="80"/>
      <c r="F200" s="86"/>
      <c r="G200" s="48"/>
      <c r="H200" s="48"/>
      <c r="I200" s="48"/>
    </row>
    <row r="201" spans="1:10" x14ac:dyDescent="0.2">
      <c r="A201" s="63"/>
      <c r="B201" s="64"/>
      <c r="C201" s="62"/>
      <c r="D201" s="99"/>
      <c r="E201" s="80"/>
      <c r="F201" s="86"/>
      <c r="G201" s="55"/>
      <c r="H201" s="96"/>
      <c r="I201" s="94" t="str">
        <f>IF(ISBLANK(E201),"",G201+H201)</f>
        <v/>
      </c>
      <c r="J201" s="42" t="str">
        <f>IF(ISBLANK(E201),"",E201*I201)</f>
        <v/>
      </c>
    </row>
    <row r="202" spans="1:10" ht="13.5" thickBot="1" x14ac:dyDescent="0.25">
      <c r="A202" s="60"/>
      <c r="B202" s="64"/>
      <c r="C202" s="62"/>
      <c r="D202" s="79"/>
      <c r="E202" s="80"/>
      <c r="F202" s="81"/>
      <c r="G202" s="55"/>
      <c r="H202" s="82"/>
      <c r="I202" s="55"/>
      <c r="J202" s="56"/>
    </row>
    <row r="203" spans="1:10" ht="13.5" thickBot="1" x14ac:dyDescent="0.25">
      <c r="A203" s="119" t="s">
        <v>30</v>
      </c>
      <c r="B203" s="90"/>
      <c r="C203" s="120" t="s">
        <v>40</v>
      </c>
      <c r="D203" s="155" t="s">
        <v>75</v>
      </c>
      <c r="E203" s="91"/>
      <c r="F203" s="92"/>
      <c r="G203" s="57"/>
      <c r="H203" s="93"/>
      <c r="I203" s="57"/>
      <c r="J203" s="58">
        <f>SUM(J179:J201)</f>
        <v>0</v>
      </c>
    </row>
  </sheetData>
  <sheetProtection formatCells="0" formatColumns="0" selectLockedCells="1" sort="0"/>
  <phoneticPr fontId="0" type="noConversion"/>
  <printOptions gridLines="1"/>
  <pageMargins left="0.78740157480314965" right="0.39370078740157483" top="0.74803149606299213" bottom="0.70866141732283472" header="0.51181102362204722" footer="0.51181102362204722"/>
  <pageSetup paperSize="9" orientation="landscape" r:id="rId1"/>
  <headerFooter alignWithMargins="0">
    <oddHeader>&amp;L&amp;9Projekt: METRANS Szeged logisztikai telephely&amp;C&amp;9KV-4.3  KÖZÉPFESZÜLTSÉGŰ RENDSZEREK VILLAMOS MUNKÁI&amp;R 2025.07.31.</oddHeader>
    <oddFooter>&amp;L&amp;8&amp;F&amp;R&amp;8&amp;P/&amp;N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KV-4.3 Középfesz</vt:lpstr>
      <vt:lpstr>'KV-4.3 Középfesz'!Nyomtatási_cím</vt:lpstr>
      <vt:lpstr>'KV-4.3 Középfesz'!Nyomtatási_terület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2025-08-01T17:06:16Z</cp:lastPrinted>
  <dcterms:created xsi:type="dcterms:W3CDTF">2005-09-02T08:49:12Z</dcterms:created>
  <dcterms:modified xsi:type="dcterms:W3CDTF">2025-08-01T17:06:42Z</dcterms:modified>
</cp:coreProperties>
</file>