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D:\Aktual\        Folyamatban\DS  21133  METRANS SZEGED\_____2025 évi tender előkészítés\20250626 gépész tender SZCS\KV-3.1 irodaépület gépészet\"/>
    </mc:Choice>
  </mc:AlternateContent>
  <xr:revisionPtr revIDLastSave="0" documentId="13_ncr:1_{748E4232-7B3E-4FFA-8FD1-1A9BF414B6F2}" xr6:coauthVersionLast="47" xr6:coauthVersionMax="47" xr10:uidLastSave="{00000000-0000-0000-0000-000000000000}"/>
  <bookViews>
    <workbookView xWindow="-120" yWindow="-120" windowWidth="29040" windowHeight="15840" xr2:uid="{00000000-000D-0000-FFFF-FFFF00000000}"/>
  </bookViews>
  <sheets>
    <sheet name="épületgépészet" sheetId="1" r:id="rId1"/>
  </sheets>
  <definedNames>
    <definedName name="_xlnm.Print_Titles" localSheetId="0">épületgépészet!$1:$5</definedName>
    <definedName name="_xlnm.Print_Area" localSheetId="0">épületgépészet!$A$1:$H$276</definedName>
  </definedNames>
  <calcPr calcId="181029"/>
  <fileRecoveryPr autoRecover="0"/>
</workbook>
</file>

<file path=xl/calcChain.xml><?xml version="1.0" encoding="utf-8"?>
<calcChain xmlns="http://schemas.openxmlformats.org/spreadsheetml/2006/main">
  <c r="G253" i="1" l="1"/>
  <c r="G252" i="1"/>
  <c r="G251" i="1"/>
  <c r="G245" i="1"/>
  <c r="G244" i="1"/>
  <c r="G240" i="1"/>
  <c r="G239" i="1"/>
  <c r="G238" i="1"/>
  <c r="G235" i="1"/>
  <c r="G234" i="1"/>
  <c r="G233" i="1"/>
  <c r="G232" i="1"/>
  <c r="G229" i="1"/>
  <c r="G228" i="1"/>
  <c r="G227" i="1"/>
  <c r="G226"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2" i="1"/>
  <c r="G191" i="1"/>
  <c r="G188" i="1"/>
  <c r="G187" i="1"/>
  <c r="G186" i="1"/>
  <c r="G182" i="1"/>
  <c r="G181" i="1"/>
  <c r="G180" i="1"/>
  <c r="G179" i="1"/>
  <c r="G174" i="1"/>
  <c r="G173" i="1"/>
  <c r="G172" i="1"/>
  <c r="G171" i="1"/>
  <c r="G170" i="1"/>
  <c r="G169" i="1"/>
  <c r="G168" i="1"/>
  <c r="G167" i="1"/>
  <c r="G166" i="1"/>
  <c r="G165" i="1"/>
  <c r="G164" i="1"/>
  <c r="G163" i="1"/>
  <c r="G162" i="1"/>
  <c r="G161" i="1"/>
  <c r="G160" i="1"/>
  <c r="G159" i="1"/>
  <c r="G158" i="1"/>
  <c r="G157" i="1"/>
  <c r="G156" i="1"/>
  <c r="G155" i="1"/>
  <c r="G154" i="1"/>
  <c r="G152" i="1"/>
  <c r="G151" i="1"/>
  <c r="G150" i="1"/>
  <c r="G149" i="1"/>
  <c r="G148" i="1"/>
  <c r="G147" i="1"/>
  <c r="G146" i="1"/>
  <c r="G145" i="1"/>
  <c r="G144" i="1"/>
  <c r="G143" i="1"/>
  <c r="G142" i="1"/>
  <c r="G141" i="1"/>
  <c r="G140" i="1"/>
  <c r="G139" i="1"/>
  <c r="G137" i="1"/>
  <c r="G136" i="1"/>
  <c r="G135" i="1"/>
  <c r="G134" i="1"/>
  <c r="G132" i="1"/>
  <c r="G131" i="1"/>
  <c r="G130" i="1"/>
  <c r="G129" i="1"/>
  <c r="G128" i="1"/>
  <c r="G127" i="1"/>
  <c r="G126" i="1"/>
  <c r="G124" i="1"/>
  <c r="G123" i="1"/>
  <c r="G121" i="1"/>
  <c r="G120" i="1"/>
  <c r="G118" i="1"/>
  <c r="G117" i="1"/>
  <c r="G116" i="1"/>
  <c r="G115" i="1"/>
  <c r="G113" i="1"/>
  <c r="G109" i="1"/>
  <c r="G108" i="1"/>
  <c r="G107" i="1"/>
  <c r="G106" i="1"/>
  <c r="G105" i="1"/>
  <c r="G104" i="1"/>
  <c r="G103" i="1"/>
  <c r="G102" i="1"/>
  <c r="G101" i="1"/>
  <c r="G100" i="1"/>
  <c r="G99" i="1"/>
  <c r="G98" i="1"/>
  <c r="G96" i="1"/>
  <c r="G92" i="1"/>
  <c r="G91" i="1"/>
  <c r="G90" i="1"/>
  <c r="G89" i="1"/>
  <c r="G88" i="1"/>
  <c r="G87" i="1"/>
  <c r="G86" i="1"/>
  <c r="G85" i="1"/>
  <c r="G84" i="1"/>
  <c r="G83" i="1"/>
  <c r="G82" i="1"/>
  <c r="G81" i="1"/>
  <c r="G80" i="1"/>
  <c r="G78" i="1"/>
  <c r="G77" i="1"/>
  <c r="G76" i="1"/>
  <c r="G75" i="1"/>
  <c r="G74" i="1"/>
  <c r="G73" i="1"/>
  <c r="G72" i="1"/>
  <c r="G71" i="1"/>
  <c r="G70" i="1"/>
  <c r="G69" i="1"/>
  <c r="G68" i="1"/>
  <c r="G67" i="1"/>
  <c r="G66" i="1"/>
  <c r="G65" i="1"/>
  <c r="G64" i="1"/>
  <c r="G60" i="1"/>
  <c r="G59" i="1"/>
  <c r="G58" i="1"/>
  <c r="G57" i="1"/>
  <c r="G56" i="1"/>
  <c r="G55" i="1"/>
  <c r="G54" i="1"/>
  <c r="G53" i="1"/>
  <c r="G50" i="1"/>
  <c r="G49" i="1"/>
  <c r="G48" i="1"/>
  <c r="G47" i="1"/>
  <c r="G46" i="1"/>
  <c r="G45" i="1"/>
  <c r="G44" i="1"/>
  <c r="G43" i="1"/>
  <c r="G41" i="1"/>
  <c r="G40" i="1"/>
  <c r="G39" i="1"/>
  <c r="G37" i="1"/>
  <c r="G36" i="1"/>
  <c r="G35" i="1"/>
  <c r="G34" i="1"/>
  <c r="G33" i="1"/>
  <c r="G32" i="1"/>
  <c r="G31" i="1"/>
  <c r="G30" i="1"/>
  <c r="G28" i="1"/>
  <c r="G27" i="1"/>
  <c r="G26" i="1"/>
  <c r="G25" i="1"/>
  <c r="G24" i="1"/>
  <c r="G23" i="1"/>
  <c r="G22" i="1"/>
  <c r="G21" i="1"/>
  <c r="G20" i="1"/>
  <c r="G19" i="1"/>
  <c r="G18" i="1"/>
  <c r="H10" i="1"/>
  <c r="A7" i="1"/>
  <c r="A8" i="1" s="1"/>
  <c r="A9" i="1" s="1"/>
  <c r="A10" i="1" s="1"/>
  <c r="A11" i="1" s="1"/>
  <c r="H109" i="1" l="1"/>
  <c r="H108" i="1"/>
  <c r="H107" i="1"/>
  <c r="H106" i="1"/>
  <c r="H105" i="1"/>
  <c r="H104" i="1"/>
  <c r="H103" i="1"/>
  <c r="H102" i="1"/>
  <c r="H101" i="1"/>
  <c r="H100" i="1"/>
  <c r="H99" i="1"/>
  <c r="H98" i="1"/>
  <c r="H96" i="1"/>
  <c r="H92" i="1"/>
  <c r="H91" i="1"/>
  <c r="H90" i="1"/>
  <c r="H89" i="1"/>
  <c r="H88" i="1"/>
  <c r="H87" i="1"/>
  <c r="H86" i="1"/>
  <c r="H85" i="1"/>
  <c r="H84" i="1"/>
  <c r="H83" i="1"/>
  <c r="H82" i="1"/>
  <c r="H81" i="1"/>
  <c r="H80" i="1"/>
  <c r="H78" i="1"/>
  <c r="H77" i="1"/>
  <c r="H76" i="1"/>
  <c r="H75" i="1"/>
  <c r="H74" i="1"/>
  <c r="H73" i="1"/>
  <c r="H72" i="1"/>
  <c r="H71" i="1"/>
  <c r="H70" i="1"/>
  <c r="H69" i="1"/>
  <c r="H68" i="1"/>
  <c r="H67" i="1"/>
  <c r="H66" i="1"/>
  <c r="H65" i="1"/>
  <c r="H64" i="1"/>
  <c r="H60" i="1"/>
  <c r="H59" i="1"/>
  <c r="H58" i="1"/>
  <c r="H57" i="1"/>
  <c r="H56" i="1"/>
  <c r="H55" i="1"/>
  <c r="H54" i="1"/>
  <c r="H53" i="1"/>
  <c r="H50" i="1"/>
  <c r="H49" i="1"/>
  <c r="H48" i="1"/>
  <c r="H47" i="1"/>
  <c r="H46" i="1"/>
  <c r="H45" i="1"/>
  <c r="H44" i="1"/>
  <c r="H43" i="1"/>
  <c r="H41" i="1"/>
  <c r="H40" i="1"/>
  <c r="H39" i="1"/>
  <c r="H37" i="1"/>
  <c r="H36" i="1"/>
  <c r="H35" i="1"/>
  <c r="H34" i="1"/>
  <c r="H33" i="1"/>
  <c r="H32" i="1"/>
  <c r="H31" i="1"/>
  <c r="H30" i="1"/>
  <c r="H28" i="1"/>
  <c r="H27" i="1"/>
  <c r="H26" i="1"/>
  <c r="H25" i="1"/>
  <c r="H24" i="1"/>
  <c r="H23" i="1"/>
  <c r="H22" i="1"/>
  <c r="H21" i="1"/>
  <c r="H20" i="1"/>
  <c r="H19" i="1"/>
  <c r="A19" i="1"/>
  <c r="A20" i="1" s="1"/>
  <c r="A21" i="1" s="1"/>
  <c r="A22" i="1" s="1"/>
  <c r="A23" i="1" s="1"/>
  <c r="A24" i="1" s="1"/>
  <c r="A25" i="1" s="1"/>
  <c r="A26" i="1" s="1"/>
  <c r="A27" i="1" s="1"/>
  <c r="A28" i="1" s="1"/>
  <c r="A30" i="1" s="1"/>
  <c r="A31" i="1" s="1"/>
  <c r="A32" i="1" s="1"/>
  <c r="A33" i="1" s="1"/>
  <c r="A34" i="1" s="1"/>
  <c r="A35" i="1" s="1"/>
  <c r="A36" i="1" s="1"/>
  <c r="A37" i="1" s="1"/>
  <c r="A39" i="1" s="1"/>
  <c r="A40" i="1" s="1"/>
  <c r="A41" i="1" s="1"/>
  <c r="A43" i="1" s="1"/>
  <c r="A44" i="1" s="1"/>
  <c r="A45" i="1" s="1"/>
  <c r="A46" i="1" s="1"/>
  <c r="A47" i="1" s="1"/>
  <c r="A48" i="1" s="1"/>
  <c r="A49" i="1" s="1"/>
  <c r="A50" i="1" s="1"/>
  <c r="A53" i="1" s="1"/>
  <c r="A54" i="1" s="1"/>
  <c r="A55" i="1" s="1"/>
  <c r="A56" i="1" s="1"/>
  <c r="A57" i="1" s="1"/>
  <c r="A58" i="1" s="1"/>
  <c r="A59" i="1" s="1"/>
  <c r="A60" i="1" s="1"/>
  <c r="A64" i="1" s="1"/>
  <c r="A65" i="1" s="1"/>
  <c r="A66" i="1" s="1"/>
  <c r="A67" i="1" s="1"/>
  <c r="A68" i="1" s="1"/>
  <c r="A69" i="1" s="1"/>
  <c r="A70" i="1" s="1"/>
  <c r="A71" i="1" s="1"/>
  <c r="A72" i="1" s="1"/>
  <c r="A73" i="1" s="1"/>
  <c r="A74" i="1" s="1"/>
  <c r="A75" i="1" s="1"/>
  <c r="A76" i="1" s="1"/>
  <c r="A77" i="1" s="1"/>
  <c r="A78" i="1" s="1"/>
  <c r="A80" i="1" s="1"/>
  <c r="A81" i="1" s="1"/>
  <c r="A82" i="1" s="1"/>
  <c r="A83" i="1" s="1"/>
  <c r="A84" i="1" s="1"/>
  <c r="A85" i="1" s="1"/>
  <c r="A86" i="1" s="1"/>
  <c r="A87" i="1" s="1"/>
  <c r="A88" i="1" s="1"/>
  <c r="A89" i="1" s="1"/>
  <c r="A90" i="1" s="1"/>
  <c r="A91" i="1" s="1"/>
  <c r="A92" i="1" s="1"/>
  <c r="A96" i="1" s="1"/>
  <c r="A98" i="1" s="1"/>
  <c r="A99" i="1" s="1"/>
  <c r="A100" i="1" s="1"/>
  <c r="A101" i="1" s="1"/>
  <c r="A102" i="1" s="1"/>
  <c r="A103" i="1" s="1"/>
  <c r="A104" i="1" s="1"/>
  <c r="A105" i="1" s="1"/>
  <c r="A106" i="1" s="1"/>
  <c r="A107" i="1" s="1"/>
  <c r="A108" i="1" s="1"/>
  <c r="A109" i="1" s="1"/>
  <c r="A113" i="1" s="1"/>
  <c r="H18" i="1"/>
  <c r="H253" i="1"/>
  <c r="H252" i="1"/>
  <c r="H251" i="1"/>
  <c r="H93" i="1" l="1"/>
  <c r="H7" i="1" s="1"/>
  <c r="F265" i="1"/>
  <c r="E265" i="1"/>
  <c r="G265" i="1" s="1"/>
  <c r="F264" i="1"/>
  <c r="E264" i="1"/>
  <c r="G264" i="1" s="1"/>
  <c r="F263" i="1"/>
  <c r="E263" i="1"/>
  <c r="G263" i="1" s="1"/>
  <c r="F262" i="1"/>
  <c r="E262" i="1"/>
  <c r="F261" i="1"/>
  <c r="E261" i="1"/>
  <c r="G261" i="1" s="1"/>
  <c r="F260" i="1"/>
  <c r="E260" i="1"/>
  <c r="G260" i="1" s="1"/>
  <c r="F259" i="1"/>
  <c r="E259" i="1"/>
  <c r="G259" i="1" s="1"/>
  <c r="F258" i="1"/>
  <c r="E258" i="1"/>
  <c r="F257" i="1"/>
  <c r="E257" i="1"/>
  <c r="G257" i="1" s="1"/>
  <c r="F256" i="1"/>
  <c r="E256" i="1"/>
  <c r="G256" i="1" s="1"/>
  <c r="F248" i="1"/>
  <c r="E248" i="1"/>
  <c r="G248" i="1" s="1"/>
  <c r="H245" i="1"/>
  <c r="H244" i="1"/>
  <c r="F241" i="1"/>
  <c r="E241" i="1"/>
  <c r="G241" i="1" s="1"/>
  <c r="H240" i="1"/>
  <c r="H239" i="1"/>
  <c r="H238" i="1"/>
  <c r="H235" i="1"/>
  <c r="H234" i="1"/>
  <c r="H233" i="1"/>
  <c r="H232" i="1"/>
  <c r="H229" i="1"/>
  <c r="H228" i="1"/>
  <c r="H227" i="1"/>
  <c r="H226"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2" i="1"/>
  <c r="H191" i="1"/>
  <c r="H188" i="1"/>
  <c r="H187" i="1"/>
  <c r="H186" i="1"/>
  <c r="H182" i="1"/>
  <c r="H181" i="1"/>
  <c r="H180" i="1"/>
  <c r="H179" i="1"/>
  <c r="G258" i="1" l="1"/>
  <c r="G262" i="1"/>
  <c r="H259" i="1"/>
  <c r="H258" i="1"/>
  <c r="H262" i="1"/>
  <c r="H257" i="1"/>
  <c r="H265" i="1"/>
  <c r="H241" i="1"/>
  <c r="H248" i="1"/>
  <c r="H263" i="1"/>
  <c r="H264" i="1"/>
  <c r="H260" i="1"/>
  <c r="H256" i="1"/>
  <c r="H261" i="1"/>
  <c r="H266" i="1"/>
  <c r="H163" i="1" l="1"/>
  <c r="H162" i="1"/>
  <c r="H161" i="1"/>
  <c r="H160" i="1"/>
  <c r="H159" i="1"/>
  <c r="H123" i="1"/>
  <c r="H131" i="1" l="1"/>
  <c r="H143" i="1"/>
  <c r="H144" i="1"/>
  <c r="H141" i="1"/>
  <c r="H142" i="1"/>
  <c r="H120" i="1"/>
  <c r="H110" i="1" l="1"/>
  <c r="H8" i="1" s="1"/>
  <c r="H156" i="1" l="1"/>
  <c r="H155" i="1"/>
  <c r="H146" i="1"/>
  <c r="H140" i="1"/>
  <c r="H174" i="1"/>
  <c r="H173" i="1"/>
  <c r="H172" i="1"/>
  <c r="H171" i="1"/>
  <c r="H170" i="1"/>
  <c r="H169" i="1"/>
  <c r="H168" i="1"/>
  <c r="H167" i="1"/>
  <c r="H166" i="1"/>
  <c r="H165" i="1"/>
  <c r="H164" i="1"/>
  <c r="H158" i="1"/>
  <c r="H157" i="1"/>
  <c r="H154" i="1"/>
  <c r="H152" i="1"/>
  <c r="H151" i="1"/>
  <c r="H150" i="1"/>
  <c r="H149" i="1"/>
  <c r="H148" i="1"/>
  <c r="H147" i="1"/>
  <c r="H145" i="1"/>
  <c r="H139" i="1"/>
  <c r="H137" i="1"/>
  <c r="H136" i="1"/>
  <c r="H135" i="1"/>
  <c r="H134" i="1"/>
  <c r="H132" i="1"/>
  <c r="H130" i="1"/>
  <c r="H129" i="1"/>
  <c r="H128" i="1"/>
  <c r="H127" i="1"/>
  <c r="H126" i="1"/>
  <c r="H124" i="1"/>
  <c r="H121" i="1"/>
  <c r="H118" i="1"/>
  <c r="H117" i="1"/>
  <c r="H116" i="1"/>
  <c r="H115" i="1"/>
  <c r="H113" i="1"/>
  <c r="H175" i="1" l="1"/>
  <c r="H9" i="1" s="1"/>
  <c r="F274" i="1" l="1"/>
  <c r="E274" i="1"/>
  <c r="G274" i="1" s="1"/>
  <c r="F273" i="1"/>
  <c r="E273" i="1"/>
  <c r="G273" i="1" s="1"/>
  <c r="F272" i="1"/>
  <c r="E272" i="1"/>
  <c r="G272" i="1" s="1"/>
  <c r="F271" i="1"/>
  <c r="E271" i="1"/>
  <c r="G271" i="1" s="1"/>
  <c r="F270" i="1"/>
  <c r="E270" i="1"/>
  <c r="G270" i="1" s="1"/>
  <c r="F269" i="1"/>
  <c r="E269" i="1"/>
  <c r="G269" i="1" s="1"/>
  <c r="H273" i="1" l="1"/>
  <c r="H272" i="1"/>
  <c r="H270" i="1"/>
  <c r="H274" i="1"/>
  <c r="H269" i="1"/>
  <c r="H271" i="1"/>
  <c r="H275" i="1" l="1"/>
  <c r="H11" i="1" s="1"/>
  <c r="A62" i="1"/>
  <c r="A94" i="1" s="1"/>
  <c r="A111" i="1" s="1"/>
  <c r="A176" i="1" s="1"/>
  <c r="H61" i="1" l="1"/>
  <c r="H6" i="1" l="1"/>
  <c r="H12" i="1" s="1"/>
  <c r="A115" i="1"/>
  <c r="A116" i="1" l="1"/>
  <c r="A117" i="1" s="1"/>
  <c r="A118" i="1" s="1"/>
  <c r="A268" i="1"/>
  <c r="A120" i="1" l="1"/>
  <c r="A121" i="1" s="1"/>
  <c r="A124" i="1" s="1"/>
  <c r="A126" i="1" l="1"/>
  <c r="A127" i="1" s="1"/>
  <c r="A128" i="1" s="1"/>
  <c r="A129" i="1" s="1"/>
  <c r="A130" i="1" s="1"/>
  <c r="A131" i="1" s="1"/>
  <c r="A132" i="1" s="1"/>
  <c r="A134" i="1" s="1"/>
  <c r="A135" i="1" s="1"/>
  <c r="A136" i="1" s="1"/>
  <c r="A137" i="1" s="1"/>
  <c r="A139" i="1" s="1"/>
  <c r="A140" i="1" s="1"/>
  <c r="A141" i="1" s="1"/>
  <c r="A142" i="1" s="1"/>
  <c r="A143" i="1" l="1"/>
  <c r="A144" i="1" l="1"/>
  <c r="A145" i="1" s="1"/>
  <c r="A146" i="1" s="1"/>
  <c r="A147" i="1" s="1"/>
  <c r="A148" i="1" s="1"/>
  <c r="A149" i="1" s="1"/>
  <c r="A150" i="1" s="1"/>
  <c r="A151" i="1" s="1"/>
  <c r="A152" i="1" s="1"/>
  <c r="A154" i="1" s="1"/>
  <c r="A155" i="1" s="1"/>
  <c r="A156" i="1" s="1"/>
  <c r="A157" i="1" s="1"/>
  <c r="A158" i="1" s="1"/>
  <c r="A159" i="1" l="1"/>
  <c r="A160" i="1" s="1"/>
  <c r="A161" i="1" s="1"/>
  <c r="A162" i="1" s="1"/>
  <c r="A163" i="1" s="1"/>
  <c r="A164" i="1" s="1"/>
  <c r="A165" i="1" s="1"/>
  <c r="A166" i="1" s="1"/>
  <c r="A167" i="1" s="1"/>
  <c r="A168" i="1" s="1"/>
  <c r="A169" i="1" s="1"/>
  <c r="A170" i="1" s="1"/>
  <c r="A171" i="1" s="1"/>
  <c r="A172" i="1" s="1"/>
  <c r="A173" i="1" s="1"/>
  <c r="A174" i="1" s="1"/>
  <c r="A179" i="1" s="1"/>
  <c r="A180" i="1" s="1"/>
  <c r="A181" i="1" l="1"/>
  <c r="A182" i="1" s="1"/>
  <c r="A186" i="1" s="1"/>
  <c r="A187" i="1" s="1"/>
  <c r="A188" i="1" s="1"/>
  <c r="A191" i="1" s="1"/>
  <c r="A192" i="1" s="1"/>
  <c r="A195" i="1" s="1"/>
  <c r="A196" i="1" l="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6" i="1" s="1"/>
  <c r="A227" i="1" s="1"/>
  <c r="A228" i="1" s="1"/>
  <c r="A229" i="1" s="1"/>
  <c r="A232" i="1" s="1"/>
  <c r="A233" i="1" s="1"/>
  <c r="A234" i="1" s="1"/>
  <c r="A235" i="1" s="1"/>
  <c r="A238" i="1" s="1"/>
  <c r="A239" i="1" s="1"/>
  <c r="A240" i="1" s="1"/>
  <c r="A241" i="1" s="1"/>
  <c r="A244" i="1" s="1"/>
  <c r="A245" i="1" s="1"/>
  <c r="A248" i="1" s="1"/>
  <c r="A251" i="1" s="1"/>
  <c r="A252" i="1" s="1"/>
  <c r="A253" i="1" s="1"/>
  <c r="A256" i="1" s="1"/>
  <c r="A257" i="1" s="1"/>
  <c r="A258" i="1" s="1"/>
  <c r="A259" i="1" s="1"/>
  <c r="A260" i="1" s="1"/>
  <c r="A261" i="1" s="1"/>
  <c r="A262" i="1" s="1"/>
  <c r="A263" i="1" s="1"/>
  <c r="A264" i="1" s="1"/>
  <c r="A265" i="1" s="1"/>
  <c r="A269" i="1" s="1"/>
  <c r="A270" i="1" s="1"/>
  <c r="A271" i="1" s="1"/>
  <c r="A272" i="1" s="1"/>
  <c r="A273" i="1" s="1"/>
  <c r="A274" i="1" s="1"/>
</calcChain>
</file>

<file path=xl/sharedStrings.xml><?xml version="1.0" encoding="utf-8"?>
<sst xmlns="http://schemas.openxmlformats.org/spreadsheetml/2006/main" count="474" uniqueCount="252">
  <si>
    <t>anyag+díj</t>
  </si>
  <si>
    <t>anyag+díj összesen</t>
  </si>
  <si>
    <t>CSŐVEZETÉKEK</t>
  </si>
  <si>
    <t>m</t>
  </si>
  <si>
    <t>db</t>
  </si>
  <si>
    <t>klt</t>
  </si>
  <si>
    <t xml:space="preserve">Acél tartószerkezet készítése csőcsordák részére, rozsdátlanított 2 réteg különböző színre alapozó-közbenső mázolással. </t>
  </si>
  <si>
    <t>kg</t>
  </si>
  <si>
    <t>SZERELVÉNYEK</t>
  </si>
  <si>
    <t>BERENDEZÉSEK</t>
  </si>
  <si>
    <t>Vízvezeték hálózat fertőtlenítése</t>
  </si>
  <si>
    <t>Negatív vízminta beszerzése</t>
  </si>
  <si>
    <t xml:space="preserve">Belső szennyvízelvezetési szerelési munkák </t>
  </si>
  <si>
    <t>D63</t>
  </si>
  <si>
    <t>D110</t>
  </si>
  <si>
    <t>D40</t>
  </si>
  <si>
    <t>D50</t>
  </si>
  <si>
    <t>klt.</t>
  </si>
  <si>
    <t>Bimetálos mérő, aluminium házban, érzékelő szondával a szükséges hosszban, beterkerhető alsó résszel, R1/2" menetes csatlakozással, 100 mm átmérővel, mérési tartomány 0-120 °C, mérőpontosság 3%
Gyártó: WIKA</t>
  </si>
  <si>
    <t>Nyomásmérő, érzékelő szondával a szükséges hosszban 0-6 bar
Átmérő 100 mm. DN15 csatlakozás, U-csővel és háromutú csappal
PN16
tömítésekkel, szállítva és szerelven</t>
  </si>
  <si>
    <t>m2</t>
  </si>
  <si>
    <t>Mérőkomputeres hidraulikai beszabályozás TA Balance módszerrel, tervezési térfogatáramok beállítása céljából,szelepgyártó által meghatározott szelepbeállítási értékek komputeres jegyzőkönyvi rögzítésével</t>
  </si>
  <si>
    <t xml:space="preserve">A kezelőszemélyzet egyszeri betanítása </t>
  </si>
  <si>
    <t>Befúvó-, elszívó elemek</t>
  </si>
  <si>
    <t>Szakipari munkák</t>
  </si>
  <si>
    <t>Légtechnikai rendszerek szereléséhez szükséges gyári és egyedi gyártású tartószerkezet, szükséges rögzítő és szerelőelemekkel, bilincsekkel, légcsatornák összeillesztéséhez szükséges kuplungok megfelelő tömítéssel, egyéb szereléshez szükséges agyagokkal és szerkezetekkel</t>
  </si>
  <si>
    <t>A kivitelezőnek a tervcsomagban lévő komplett gépészeti rendszerre  el kell készíteni a megvalósulási tervet, melyet digitálisan és nyomtatva is szállítania kell. A terv az átadás átvétel feltétele.</t>
  </si>
  <si>
    <t>Ø25x3,5mm</t>
  </si>
  <si>
    <t>EGYEBEK</t>
  </si>
  <si>
    <t>Munkanem megnevezése</t>
  </si>
  <si>
    <t>Vízellátás</t>
  </si>
  <si>
    <t>Csatornázás</t>
  </si>
  <si>
    <t>"AHA-MOFÉM" avatalan elzárás ellen védett gömbcsap sárgarézből, kézikarral felszerelve, kétoldalon belső menettel
3/4"</t>
  </si>
  <si>
    <t>Légtelenítő szerelvény SPIROTOP Típusú, zárt rendszermagaspontjain felszerelve, sárgaréz kivitelben, menetes, automata 1/2"</t>
  </si>
  <si>
    <t>Sorszám</t>
  </si>
  <si>
    <t>Összesen (nettó):</t>
  </si>
  <si>
    <t>A berendezések üzembehelyezése és beszabályozása, 72 órás próbaüzem</t>
  </si>
  <si>
    <t xml:space="preserve">Papírtörülköző tartó, műanyag faliékekkel, csavarokkal, felszerelve
Beruházó által később meghatározandó színben.
A mosdóknál  </t>
  </si>
  <si>
    <t>Élfénycsiszolt falitükör felerősítő szerkezettel, műanyag faliékekkel, csavarokkal felszerelve
Beruházó által később meghatározandó méretben.(600x1000mm ragasztott kivitel)</t>
  </si>
  <si>
    <t>WC kefe tartó műanyag faliékekkel, csavarokkal felszerelve
Beruházó által később meghatározandó színben</t>
  </si>
  <si>
    <t>Kétágú fogas</t>
  </si>
  <si>
    <t xml:space="preserve">WC papír tartó műanyag faliékekkel, csavarokkal felszerelve, Beruházó által később meghatározandó színben. </t>
  </si>
  <si>
    <t>Piperék</t>
  </si>
  <si>
    <t>Pipere szerelési munkák összesen:</t>
  </si>
  <si>
    <t>A kivitelező köteles az összes légtechnikai rendszer gondos hidraulikai beszabályozását és pontos tömegáram mérését elvégezni és erről jegyzőkönyvet felvenni. A beszabályozáti jegyzőkönyvet digitális formátumban szállítani kell a megvalósulási dokumentáció részként</t>
  </si>
  <si>
    <t>5/4"</t>
  </si>
  <si>
    <t>HL138-Klímaszifon falba süllyesztve DN32</t>
  </si>
  <si>
    <t>3/4"</t>
  </si>
  <si>
    <t>2"</t>
  </si>
  <si>
    <t>Szabályozók számára csatlakozó csonk készítése (nyomástávadó, hőmérséklet jeladó…)</t>
  </si>
  <si>
    <t>Szükséges helyeken födémáttörések, kiváltásokkal, helyreálítással, segédanyagokkal helyszini felmérés alapján</t>
  </si>
  <si>
    <t>Berendezések</t>
  </si>
  <si>
    <t>Az épület területén és környékén a független szakértő által készített  akusztikai mérési jegyzőkönyvet kell felvenni. Ezt a kivitelezőnek költségelnie kell.</t>
  </si>
  <si>
    <t>Ajtórácsok elszívott helyiségek légutánpótlásához, beépítéssel 400x100 mm (vagy ajtó alatti rés biztosítása)</t>
  </si>
  <si>
    <t>Vízellátás összesen:</t>
  </si>
  <si>
    <t>Csatornázás összesen:</t>
  </si>
  <si>
    <t>Légtechnika</t>
  </si>
  <si>
    <t>Légtechnika összesen:</t>
  </si>
  <si>
    <t>A kiírásban szereplő tételek beárazásakor az egységárban szerepeltetni kell minden olyan segéd és főanyagot amely a nevezet tétel elkészítéséhez szükséges. Minden tételnél figyelembe kell venni a gyártás, szállítás és szerelés költségeit. Csak első osztályú anyag kerülhet beépítésre.
A kivitelező a beárazását úgy készítse, hogy működőképes rendszert kell beáraznia, ezért minden tétel kompletten egymáshoz kapcsolódva szerepeljen a beárazásban. Ha van olyan tétel ami jelen kiírásnak nem része és a rendszer működéséhez elengedhetelen, a kivitelező árazza be és értesítse a tervezőt!
Az építőipari kivitelezési tevékenységről szóló 191/2009. (IX. 15.) Korm. rendelet 33. § szerinti dokumentációk (hulladék-nyilvántartó lap, megvalósulási dokumentáció, kezelési és karbantartási útmutató, hatósági engedélyek, nyilatkozatok, nyomáspróba jegyzőkönyvek, mérési jegyzőkönyvek, működési próbák jegyzőkönyvei, biztonsági és egészségvédelmi terv, stb.) elkészítésének, beszerzésének és az építtetőnek történő átadásának költségei a kivitelezőt terhelik.</t>
  </si>
  <si>
    <t>Táblázás és feliratozás (berendezések, csővezetékek)
Táblaméret: 100x50 mm hegeszetett tartóval</t>
  </si>
  <si>
    <t>Víztartási próba végzése a teljes padló alatti vezetékhálózatra. A vízfeltöltést az ipari padló elkészítéséig a teljes hálózatban fenn kell tartani.</t>
  </si>
  <si>
    <t xml:space="preserve">Horganyzott szerelősínek egyedi konstrukcióban, illetve gyűjtőfelfüggesztések.
Szerelősinek különböző hosszban feldolgozva, beleértve véglezárókkal, összekötő elemekkel, és horogfejű meneteslemezzel.
Utólagos horganyzás a szerelősineken nem megengedett.
Fémdübelenek, hordókapcsoknak, menetes száraknak, csavaroknak anyáknak, alátéteknek, menetes stifteknek az ajánlati egységárakban szerpelniük kell.
Gyártó: Sikla vagy vele egyenértékű </t>
  </si>
  <si>
    <t>Fűtés-hűtés</t>
  </si>
  <si>
    <t>Fűtés-hűtés összesen:</t>
  </si>
  <si>
    <t>tábla</t>
  </si>
  <si>
    <t>Födém és faláttörések készítése és helyreállítása</t>
  </si>
  <si>
    <t>"AHA-MOFÉM" gömbcsap sárgarézből, kézikarral felszerelve, kétoldalon belső menettel</t>
  </si>
  <si>
    <t>Beszabályozó- és elzárószelep, önzáró nyomáskülönbség és térfogatáram mérési csatlakozó csonkokkal, előbeállítási lehetőséggel,  kézikerékkel, ürítőcsonk nélkül, belső/belső menetes csatlakozással; PN16, hőszigetelő burkolattal. TA típus</t>
  </si>
  <si>
    <t>Szerelőnyílások kialakítása szükséges számban az álmennyezeten, szükséges segédanyagokkkal, tartozékokkal kompletten. A szerelőnyílásokat fix álmennyezet fölé kerülő szerelvények és berendezések kezeléséhez kell helyezni. 600x600-as méret.</t>
  </si>
  <si>
    <t>Rezgéscsillapító gumilemez (pl. Mafund) 250x500mm-es tábla gépészeti berendezések és géptartók közé.</t>
  </si>
  <si>
    <t>Szerelőnyílások kialakítása szükséges számban az álmennyezeten, szükséges segédanyagokkkal, tartozékokkal kompletten. A szerelőnyílásokat vizesblokkak fix álmennyezete fölé kerülő szerelvények és berendezések kezeléséhez kell helyezni. 600x600-as méret.</t>
  </si>
  <si>
    <t>Fűtési és hűtési rendszerek feltöltése, Spiroterm Sentinel X100 inhibitor szükséges mennyiségben történő adagolásával</t>
  </si>
  <si>
    <t>SZANITEREK
Minden szanitert, csaptelepet rendelés előtt a beruházóval jóvá kell hagyatni!</t>
  </si>
  <si>
    <r>
      <rPr>
        <b/>
        <sz val="11"/>
        <color theme="1"/>
        <rFont val="Calibri"/>
        <family val="2"/>
        <charset val="238"/>
        <scheme val="minor"/>
      </rPr>
      <t xml:space="preserve">Légtelenítő- légbeszívószelep </t>
    </r>
    <r>
      <rPr>
        <sz val="11"/>
        <color theme="1"/>
        <rFont val="Calibri"/>
        <family val="2"/>
        <charset val="238"/>
        <scheme val="minor"/>
      </rPr>
      <t xml:space="preserve">
sárgarézből, krómozva, külső menettel, ivóvízhálózatra szerelve, 1/2"</t>
    </r>
  </si>
  <si>
    <t>Szerelőnyílások kialakítása szükséges számban álmennyezeten, szükséges segédanyagokkkal, tartozékokkal kompletten. A szerelőnyílásokat fix álmennyezet fölé kerülő szerelvények és berendezések kezeléséhez kell helyezni. 200x200-as méret.</t>
  </si>
  <si>
    <t>Szükséges helyeken födémáttörések, kiváltásokkal, helyreálítással, segédanyagokkal helyszíni felmérés alapján</t>
  </si>
  <si>
    <t>Szerelvények hőszigetelése: típusa megegyezik a hozzá tartozó vezeték szigetelésével. Méret: 0,5 m2/berendezés</t>
  </si>
  <si>
    <t>Szakaszos nyomáspróba elvégézése</t>
  </si>
  <si>
    <t>Padlóösszefolyó
bűzzárral és nemesacél fedlappal
Típus: HL 300</t>
  </si>
  <si>
    <t>HL900N belsőterű elhelyezésre alkalmas légbeszívó szelep DN50</t>
  </si>
  <si>
    <t>Nyomáspróba</t>
  </si>
  <si>
    <t>Flexibilis csővezetékek</t>
  </si>
  <si>
    <t>PE lefolyó csővezeték, hegesztett kötésekkel, tartószerkezettel,bilincsekkel, idomdarabokkal, tisztítóidommal, szakaszos tömörségi próbával, padló alatti szerelések, szükséges földkiemeléssel és visszatöltéssel.
Elektrokarmantyús kötéssel, fix pontok kialakításával.
Gyártó: Geberit,WAVIN
D50</t>
  </si>
  <si>
    <t xml:space="preserve">Légtechnikai hálózat kültéri vezetékeinek hőszigetelése 5 cm kasírozott ásványgyapot szigeteléssel, valamint ellátása időjárásálló keményburkolattal. </t>
  </si>
  <si>
    <r>
      <t xml:space="preserve">Mélyöblítésű WC </t>
    </r>
    <r>
      <rPr>
        <sz val="10"/>
        <rFont val="Arial"/>
        <family val="2"/>
        <charset val="238"/>
      </rPr>
      <t xml:space="preserve">berendezés porcelánból, hátsó kiömléssel, fedeles ülőkével, fehér színben, falsík mögé szerelhető, szerelő kerettel, tartállyal, kompletten, szerelvényekkel.
- Gipszkarton fal megerősítésével szerelve.
- Alföldi Saval 2.0 fali csésze (4056 59 01)
- Fehér Alföldi ülőkével
- Geberit  Duofix szerelőelem, UP320 tarállyal (111.300.00.5)
- Geberit Duofix kerettel (111.815.00.1)
- Geberit Sigma 01. fehér nyomólappal (115.770.11.5)
- Csatornbekötés PE 110,
- 1/2" falikorong:  1db
- 1/2" sarokszelep:  1db
- vízoldali bekötéssel </t>
    </r>
  </si>
  <si>
    <r>
      <rPr>
        <b/>
        <sz val="10"/>
        <rFont val="Arial CE"/>
        <charset val="238"/>
      </rPr>
      <t>Split berendezés</t>
    </r>
    <r>
      <rPr>
        <sz val="10"/>
        <rFont val="Arial CE"/>
        <family val="2"/>
        <charset val="238"/>
      </rPr>
      <t xml:space="preserve">
Költségelni kell tervek szerint a berendezésekhez szükséges segédanyagokat, csővezetéket (hűtési, cseppvíz), a kültéri és beltéri egységek közötti vezeték kiépítését. A tetőn elhelyezésre kerülő kültéri egységeket a hóhatár fölé kell emelni, a szükséges tartószerkezet kiépítése a kivitelező feladata, ennek költségét a tartózásnál szerepeltetni kell. Minden berendezést téliesítő készlettel kell szállítani. Költségelni kell a berendezés feltöltését és beüzemelését!</t>
    </r>
  </si>
  <si>
    <t>FŰTÉSI HŐLEADÓK</t>
  </si>
  <si>
    <t>Mikrobuborék leválasztó karimák közé építve a szükséges ellenkarimával és tömítésekkel szállítva, szerelve
Spirovent BA050</t>
  </si>
  <si>
    <t>Iszapeválasztó  karimák közé építve a szükséges ellenkarimával és tömítésekkel szállítva, szerelve
Spirotrap BE050</t>
  </si>
  <si>
    <t>Rugóterhelésű biztonsági szelep
túlfolyó csatornára kötve P(le)=3,0bar
3/4"</t>
  </si>
  <si>
    <t>Visszacsapószelep
PN16
tömítésekkel, szállítva és szerelve
5/4"</t>
  </si>
  <si>
    <t>DN 50, vagy Ø54x1,5mm</t>
  </si>
  <si>
    <t>Kör keresztmetszetű összetevők</t>
  </si>
  <si>
    <t>Kör keresztmetszetű szabályozók</t>
  </si>
  <si>
    <t>Kör keresztmetszetű csővezetékek</t>
  </si>
  <si>
    <t>Kör keresztmetszetű hangcsillapítók</t>
  </si>
  <si>
    <t>SABIANA SK-ECM-MB 22</t>
  </si>
  <si>
    <t>TA-STAD 15</t>
  </si>
  <si>
    <t>TA-COMPACT-P 20</t>
  </si>
  <si>
    <t>Nyomásfüggetlen szabályozó és beszabályozó szelep és szelepmozgató motor
Beállítható Δp mérőcsatlakozó
Elzárás, ürítés, mozgatómotorral,
belső/belső menetes csatlakozással; PN16, hőszigetelő burkolattal, TA típus
TA-COMPACT-P 15</t>
  </si>
  <si>
    <t>DN 32, vagy Ø35x1,5mm</t>
  </si>
  <si>
    <t>DN 25, vagy Ø28x1,5mm</t>
  </si>
  <si>
    <t xml:space="preserve">Légtechnikai hálózat befúvó, beszívó és kidobó ágának, páradiffúzió elleni szigetelése mindenhol, 20mm vastag zártcellás öntapadó hablemezek szalagok és csíkok felhasználásával, beltéri vezetékekre. </t>
  </si>
  <si>
    <t>Csapadékvíz elvezetés</t>
  </si>
  <si>
    <t>Leszívásos rendszerek</t>
  </si>
  <si>
    <t>Gravitációs rendszerek</t>
  </si>
  <si>
    <t>PE lefolyó csővezetékrendszerből, hegesztett kötésekkel, tartószerkezettel, bilincsekkel, idomdarabokkal, tisztítóidommal, szakaszos tömörségi próbával, terv szerinti nyomvonalon szabadon, álmennyezet felett, elburkolva, vagy aljzatbeton alá fektetve, csatlakozásokkal a közmű terv szerinti csapadékvíz elvezető rendszerhez.
Gyártó: Geberit
D110</t>
  </si>
  <si>
    <t>Öntöttvas állványcső, 2 méter magasságig szerelve D110</t>
  </si>
  <si>
    <t>Csapadékvíz elvezetés összesen:</t>
  </si>
  <si>
    <t>Tető csapadékvíz elvezető rendszer a Geberit ajánlata alapján, a komplett csapadékvíz hálózat páralecsapódás elleni szigetelésével.
PE lefolyó csővezetékrendszerből, hegesztett kötésekkel, iroda feletti csővezeték esetén Isol Flex hangcsillapító szigeteléssel,  tartószerkezettel, bilincsekkel, idomdarabokkal,
tisztítóidommal, szakaszos tömörségi próbával, terv szerinti nyomvonalon szabadon, álmennyezet felett, elburkolva, vagy aljzatbeton alá fektetve, csatlakozásokkal a közmű terv szerinti csapadékvíz elvezető rendszerhez.</t>
  </si>
  <si>
    <t>HL62BP/1 esővíz-összefolyó, karimás, járható kimagasítóelemmel, szigetelőelemmel, kompletten beépítve.</t>
  </si>
  <si>
    <t>Gravitációs csapadékvíz elvezető eresz csatorna csatlakoztatása a közmű terv szerinti csapadékvíz elvezető rendszerhez.</t>
  </si>
  <si>
    <r>
      <rPr>
        <b/>
        <sz val="10"/>
        <color theme="1"/>
        <rFont val="Arial"/>
        <family val="2"/>
        <charset val="238"/>
      </rPr>
      <t>Golyóscsap,</t>
    </r>
    <r>
      <rPr>
        <sz val="10"/>
        <color theme="1"/>
        <rFont val="Arial"/>
        <family val="2"/>
        <charset val="238"/>
      </rPr>
      <t xml:space="preserve"> kompletten rézöntvényől BB csatlakozással
Gyártó: MOFÉM
tömítésekkel, szállítva és szerelve
1/2"</t>
    </r>
  </si>
  <si>
    <r>
      <rPr>
        <b/>
        <sz val="10"/>
        <color theme="1"/>
        <rFont val="Arial"/>
        <family val="2"/>
        <charset val="238"/>
      </rPr>
      <t>Nyomásmérő</t>
    </r>
    <r>
      <rPr>
        <sz val="10"/>
        <color theme="1"/>
        <rFont val="Arial"/>
        <family val="2"/>
        <charset val="238"/>
      </rPr>
      <t>, érzékelő szondával a szükséges hosszban 0-16 bar
Átmérő 100 mm. DN15 csatlakozás, U-csővel és háromutú csappal
tömítésekkel, szállítva és szerelven</t>
    </r>
  </si>
  <si>
    <r>
      <rPr>
        <b/>
        <sz val="10"/>
        <color theme="1"/>
        <rFont val="Arial"/>
        <family val="2"/>
        <charset val="238"/>
      </rPr>
      <t xml:space="preserve">Avatatlan elzárás ellen védett golyóscsap
</t>
    </r>
    <r>
      <rPr>
        <sz val="10"/>
        <color theme="1"/>
        <rFont val="Arial"/>
        <family val="2"/>
        <charset val="238"/>
      </rPr>
      <t>csavarokkal, tömítésekkel, szállítva és szerelven
3/4"</t>
    </r>
  </si>
  <si>
    <r>
      <rPr>
        <b/>
        <sz val="10"/>
        <color theme="1"/>
        <rFont val="Arial"/>
        <family val="2"/>
        <charset val="238"/>
      </rPr>
      <t>Visszacsapószelep</t>
    </r>
    <r>
      <rPr>
        <sz val="10"/>
        <color theme="1"/>
        <rFont val="Arial"/>
        <family val="2"/>
        <charset val="238"/>
      </rPr>
      <t xml:space="preserve">
tömítésekkel, szállítva és szerelve
1/2"</t>
    </r>
  </si>
  <si>
    <r>
      <t>Kiöntő berendezés</t>
    </r>
    <r>
      <rPr>
        <sz val="10"/>
        <color theme="1"/>
        <rFont val="Arial"/>
        <family val="2"/>
        <charset val="238"/>
      </rPr>
      <t xml:space="preserve">
Nem rozsdamentes, külön hideg-melegvizes, légbeszívós kifolyószelepekkel, tömlővéges csatlakozással, tömlő részére tartószerkezettel, lefolyókészlettel, falra szerelhető,  tartozékaival kompletten, készre szerelve</t>
    </r>
  </si>
  <si>
    <r>
      <t xml:space="preserve">Vizelde az alábbi felszereltséggel:
</t>
    </r>
    <r>
      <rPr>
        <sz val="10"/>
        <color theme="1"/>
        <rFont val="Arial"/>
        <family val="2"/>
        <charset val="238"/>
      </rPr>
      <t>Alföldi Saval 2.0, hátsó bekötésű vizelde fedett szifonnal, belső vízelfolyóval, öblítőkészlettel, infra érzékelős öblítővel (BK00795, 230V), tartószerkezettel,  tartozékaival kompletten, készreszerelve.</t>
    </r>
  </si>
  <si>
    <t>D160</t>
  </si>
  <si>
    <t>Egyoldalon tokos műanyag csatornacső , gumigyűrűs tömítéssel, csőidomokkal, csatornacsővel, teljes kiépítéssel
D125 KG-PVC</t>
  </si>
  <si>
    <t>Uponor Uni Pipe Plus ötrétegű műanyag csövek  épületen belüli vízhálózathoz. Szerelése falhoronyba, padlószerkezetben, előregyártott kötőelemekkel, szakaszos nyomáspróbával, padló és válaszfal horonymarásával, zártcellás szigeteléssel.
Hidegvíz vezetékek esetén beltérben Armacell Armaflex AC, falban Armacell Tubolit S Plus 
HMV és cirkulációs vezetékek esetén beltérben Armacell Tubolit DG, falban Armacell Tubolit S Plus. 
Szigetelés vastagsága a terveken feltüntetett értékek szerint.
Ø16x2,0mm</t>
  </si>
  <si>
    <t>Ø20x2,25mm</t>
  </si>
  <si>
    <t>Ø25x2,5mm</t>
  </si>
  <si>
    <t>Aquatherm Green Pipe MF műanyag csövek, tokoshegesztéssel, falon kívüli szereléssel, tartószekezettel, bilincsekkel (Müpro, Mefa, Hilti) Acél tartószerkezet készítésével csőcsordák részére, rozsdátlanított 2 réteg különböző színre alapozó-közbenső mázolással. 
Szigetelés vastagsága a terveken feltüntetett értékek szerint.
Ø20x2,8mm</t>
  </si>
  <si>
    <t>Ø32x3,6mm</t>
  </si>
  <si>
    <t>Ø40x4,5mm</t>
  </si>
  <si>
    <t>Ø50x5,6mm</t>
  </si>
  <si>
    <t>D50 KPE vezeték</t>
  </si>
  <si>
    <r>
      <rPr>
        <b/>
        <sz val="10"/>
        <color theme="1"/>
        <rFont val="Arial"/>
        <family val="2"/>
        <charset val="238"/>
      </rPr>
      <t xml:space="preserve">HMV tároló
</t>
    </r>
    <r>
      <rPr>
        <sz val="10"/>
        <color theme="1"/>
        <rFont val="Arial"/>
        <family val="2"/>
        <charset val="238"/>
      </rPr>
      <t>Szükséges tartozékaival, szerelvényeivel, segédanyagokkal kompletten szerelve.
9 kW elektromos fűtőbetéttel
HEIZER BSH-500
500 liter</t>
    </r>
  </si>
  <si>
    <r>
      <t>Mosdó berendezés</t>
    </r>
    <r>
      <rPr>
        <sz val="10"/>
        <color theme="1"/>
        <rFont val="Arial"/>
        <family val="2"/>
        <charset val="238"/>
      </rPr>
      <t xml:space="preserve">
Falra szerelt kivitel kivitel, fehér színben, hideg-meleg vizes ellátással, az alábbi elemekkel:
- Mosdó: Alföldi Bázis 550x435mm (70155501 )
- Geberit szerelőkerettel
- Krómozott bűzelzáró "S" szifon, komplett mosdóhoz: 1db, Hansgrohe (53002)
- SCHELL* sarokszelep s.réz krómozott kupakkal és falitárcsával  1/2": 2 db;
- 1/2" falikorong sárgarézből, belső menettel, hosszúnyakkal: 2 db;    
- csaptelep: Kludi Logo-Neo (382810575) egykaros (05) krómozott csaptelep 1db</t>
    </r>
  </si>
  <si>
    <t>Franke Franke ETN 610-36  rozsdamentes acéllemez 1 medencés csepptálcás mosogató, bútorba építve (435x455 mm).
- 2 db 1/2" s. réz nikkelezett sarokszeleppel, takarórózsával,
- 1 db s.réz krómozott leeresztőszeleppel, szifonnal és dugóval,
- 1 db álló Kludi Logo Neo álló mosogató csapteleppel (379130575), bútorba építve.
Csatlakoztatással a víz, és lefolyó hálózatra.</t>
  </si>
  <si>
    <t>Franke Franke SRX 611-86  rozsdamentes acéllemez 1 medencés csepptálcás mosogató, bútorba építve (860x500 mm).
- 2 db 1/2" s. réz nikkelezett sarokszeleppel, takarórózsával,
- 1 db s.réz krómozott leeresztőszeleppel, szifonnal és dugóval,
- 1 db álló Kludi Logo Neo álló mosogató csapteleppel (379130575), bútorba építve.
Csatlakoztatással a víz, és lefolyó hálózatra.</t>
  </si>
  <si>
    <r>
      <rPr>
        <b/>
        <sz val="10"/>
        <rFont val="Arial"/>
        <family val="2"/>
        <charset val="238"/>
      </rPr>
      <t>Vízvételi hely konyhatechnológiai berendezés számára:</t>
    </r>
    <r>
      <rPr>
        <sz val="10"/>
        <rFont val="Arial"/>
        <family val="2"/>
        <charset val="238"/>
      </rPr>
      <t xml:space="preserve">
1/2" Hideg vagy hideg-melegvizes vízkiállás. D50 szennyvízkiállás.
Csatlakoztatással a víz, és lefolyó hálózatra.
Mosogatógép részére</t>
    </r>
  </si>
  <si>
    <r>
      <t>Épített zuhany berendezés,</t>
    </r>
    <r>
      <rPr>
        <sz val="10"/>
        <rFont val="Arial"/>
        <family val="2"/>
        <charset val="238"/>
      </rPr>
      <t xml:space="preserve"> hideg- melegvizes csatlakozással, az alábbi elemekkel:
- HL50WF.0/90 zuhanyfolyóka
- Schell Linus D falba építhető zuhany, hőmérsékletbeállítási lehetőséggel, állítható elzárási idővel, forróvízkorlátozási lehetőséggel
- KLUDI Logo 1S zuhanyszett, hideg- melegvizes csatlakozással (681600500),
- SCHELL sarokszelep s.réz krómozott kupakkal és falitárcsával 1/2": 2 db;, álmennyezet felett</t>
    </r>
  </si>
  <si>
    <t>Horganyzott acél lefolyó csővezetékrendszerből, tartószerkezettel, bilincsekkel, idomdarabokkal, tisztítóidommal, szakaszos tömörségi próbával, terv szerinti nyomvonalon szabadon, homlokzaton szerelve, csatlakozásokkal a közmű terv szerinti csapadékvíz elvezető rendszerhez.
∅125</t>
  </si>
  <si>
    <t>D110 KG-PVC</t>
  </si>
  <si>
    <t>HL600N esővíz süllyesztőszekrény, beépítve, csapadékvíz elvezető hálózatra csatlakoztatva D125</t>
  </si>
  <si>
    <t>HL600N esővíz süllyesztőszekrény, beépítve, csapadékvíz elvezető hálózatra csatlakoztatva D110</t>
  </si>
  <si>
    <t>Rácsatlakozás ivóvíz vezetékre 014 tak. szer. helyiségben, 6/4"</t>
  </si>
  <si>
    <t>Inverteres,  hőszivattyús monosplit kültéri klíma egység tetőn történő elhelyezéssel. 
Tartozékokkal, beszabályozva, hűtés oldali bekötéssel, elektromos bekötéssel szervízkapcsolóval, beüzemeléssel kompletten. 
Kazettás inverteres, hőszivattyús monosplit beltéri készülék felszereléssel, hűtés oldali bekötése 0.5 m hosszú flexibilis csővel, tartóval, távirányítóval, infra vevő egységekkel, elelektromos oldali bekötéssel, szervízkapcsolóval, beüzemeléssel kompletten
Max. hűtő teljesítmény: 5,0kW, fűtőteljesítmény 5,8kW 
PANASONIC CU-Z50YKEA kültéri egység / PANASONIC CS-Z50YKEA beltéri egység összecsövezve, hűtőközeggel feltöltve</t>
  </si>
  <si>
    <t>Mennyezeti kazettás fan-coil, kétcsöves, hűtő- fűtő kaloriferrel, fali vezetékes szabályozóval (SABIANA WM-T), flexibilis bekötővel, nyomásfüggetlen szabályozó és beszabályozó szelepekkel, elzáró szerelvényekkel, cseppvíz szivattyúval, tartózással leszállítva, beépítve beüzemelve
SABIANA SK-ECM-MB 12</t>
  </si>
  <si>
    <t>500 l-es fűtési puffertároló és hidraulikus váltó
szigeteléssel, rácsatlakozásokkal, ürítő és légtelenítő szerelvénnyel, beépítve
FIORINI VKD 500</t>
  </si>
  <si>
    <r>
      <rPr>
        <b/>
        <sz val="10"/>
        <color theme="1"/>
        <rFont val="Arial"/>
        <family val="2"/>
        <charset val="238"/>
      </rPr>
      <t>SZIVATTYÚK</t>
    </r>
    <r>
      <rPr>
        <sz val="10"/>
        <color theme="1"/>
        <rFont val="Arial"/>
        <family val="2"/>
        <charset val="238"/>
      </rPr>
      <t xml:space="preserve">
Fűtési, hűtési energiatakarékos kerigntetőszivattyú, csővezetékbe szerelve, szükség szerint ellenkarimával, tömítésekkel szállítva, szerelve, az automatika rendszerbe integrálva, beépítve, beüzemelve</t>
    </r>
  </si>
  <si>
    <t>WILO Stratos MAXO 40/0,5-16</t>
  </si>
  <si>
    <t>WILO Stratos PICO 25/0,5-8</t>
  </si>
  <si>
    <t>TA-STAD 25</t>
  </si>
  <si>
    <t>TA-STAD 40</t>
  </si>
  <si>
    <t>TA-STAD 32</t>
  </si>
  <si>
    <t>Tágulási tartály fűtéshez 
Reflex N 80
V=80l</t>
  </si>
  <si>
    <t>Motoros háromjáratú váltószelep, tömítésekkel, szükség szerinti ellenkarimával, csavarokkal
DN40</t>
  </si>
  <si>
    <t>6/4"</t>
  </si>
  <si>
    <t>kvs 20</t>
  </si>
  <si>
    <t>Motoros háromjáratú szabályzó szelep és szelepmozgató motor
Szelep vízoldali kötése, mozgató motor elektromos kötése, szabályzó rendszerbe integrálása, tömítésekkel, szükség szerinti ellenkarimával, csavarokkal készre szerelve
kvs 5</t>
  </si>
  <si>
    <t>Splitklímák/hőszivattyú összekötő vezetéke, előszigetelt lágy rézcső szerelése, idomokkal, tarószerkezettel, hűtési szigeteléssel. Tubolit duo split típus UV álló fóliavédelemmel.
Ø6,35/12,7 mm</t>
  </si>
  <si>
    <t xml:space="preserve">Padlófűtés készítése, Uponor ajánlat alapján, Uponor padlófűtési csővezeték felhasználásával, felület alatt  min 5 cm-es habosított, lépésálló polisztirol lemez fektetéssel, hővisszaverő és technológiai fóliával, Uponor padlófűtési csővezeték acélhálóra, vagy gyári profillemezre történő rögzítésével, szükséges mennyiségű esztrich adalékkal.
Padlófűtés:
174m2 - terv szerinti osztással (150)
Uponor Comfort Plus cső 17x2,0mm - 1161m
Multi fólia PE - 174m2
Multi szegélyszigetelés - 174m
Vario PE-Xa Eurokónuszos csavarzat 17-3/4" - 24db
Multi műanyag csővezet ív 17 - 24db
Padlófűtési osztó-gyűjtő:
3db 4 körös osztó-gyűjtő
Vario osztószekrény 550x730x110 süllyesztett - 3db
Vario Plus automata légtelenítő 3/8" - 6db
Vario szelepkészlet - 3szett
Vario golyóscsap 1" - 3szett
</t>
  </si>
  <si>
    <t>Uponor szabályzás kiépítése, padlófűtéshez, Uponor ajánlat alapján
Termosztát - 14db
Állásszabályzó - 12db
Központi egység - 2db
Bővítő modul - 2db
Kommunikációs modul - 1db</t>
  </si>
  <si>
    <t>Uponor Uni Pipe Plus ötrétegű  műanyag fűtési csövek  épületen belüli  fűtési hálózathoz. Szerelése falhoronyba, padlószerkezetben, előregyártott kötőelemekkel, szakaszos nyomáspróbával, horonymarással.
Csővezeték szigetelése a terven feltüntetett módon.
∅25x2,5mm</t>
  </si>
  <si>
    <t>Ø28x1,5mm</t>
  </si>
  <si>
    <t>Ø35x1,5mm</t>
  </si>
  <si>
    <t>Ø42x1,5mm</t>
  </si>
  <si>
    <t>Ø54x1,5mm</t>
  </si>
  <si>
    <t>Varratnélküli fekete acélcső fűtési vezeték hegesztett kötésekkel, 1"-igcsőhajlításokkal, felette előregyártott idomokkal, vagy Geberit Mapress kívülről horganyzott szénacél csövek, préskötéssel, falon kívüli szereléssel. Gumibetétes bilincs ill. tartószerkezettel, fixmegfogásokkal szükség szerint, csőhüvelyekkel illetve tűzgátló falak átvezetéseknél tűzgátló lezárással, szakaszos nyomáspróbával, átöblítve  bizonylattal DIN2440 hf. szabadon szerelve
Varratnélküli fekete acélcső esetén kézi rozsdamentesítés lakkbenzines lemosással erős rozsdásodás esetén. Durol alapmázolással
Csővezetékek szigetelése a terven feltüntetett módon.
DN 20, vagy Ø22x1,5mm</t>
  </si>
  <si>
    <t>Viega Temponox nemesacél hűtési csövek, préskötéssel, falon kívüli szereléssel.
Csővezeték szigetelése a terven feltüntetett módon.
Ø22x1,5mm</t>
  </si>
  <si>
    <t>A szellőző rendszer légcsatornái és idomai horganyzott acél lemezből készülnek. 
A minimális falvastagság az alábbiak szerint alakul:
D200mm egyenértékű átmérőig 0,5mm
D200-D400 egyenértékű átmérőig 0,6mm
D400-D630 egyenértékű átmérőig 0,7mm
D630-D800 egyenértékű átmérőig 0,8mm
D800-D1250 egyenértékű átmérőig 0,9mm
D&gt;1250 egyenrűtékű átmérőtől 1,25mm</t>
  </si>
  <si>
    <r>
      <rPr>
        <b/>
        <sz val="10"/>
        <rFont val="Arial"/>
        <family val="2"/>
        <charset val="238"/>
      </rPr>
      <t xml:space="preserve">Falba süllyesztett elszívó ventilátor
</t>
    </r>
    <r>
      <rPr>
        <sz val="10"/>
        <rFont val="Arial"/>
        <family val="2"/>
        <charset val="238"/>
      </rPr>
      <t>CAIROX SAF 125 SIL TH
Visszacsapó szeleppel, hosszabbító elemmel
Oldalfali kivezetéssel, madárvédő hálóval szerelve
Rögzítő elemekkel, felszerelve, beüzemelve kompletten
Páratartalom érzékelővel és utánfutással villanykapcsolóról indítva</t>
    </r>
  </si>
  <si>
    <r>
      <rPr>
        <b/>
        <sz val="10"/>
        <rFont val="Arial"/>
        <family val="2"/>
        <charset val="238"/>
      </rPr>
      <t xml:space="preserve">Elszívó csőventilátor
</t>
    </r>
    <r>
      <rPr>
        <sz val="10"/>
        <rFont val="Arial"/>
        <family val="2"/>
        <charset val="238"/>
      </rPr>
      <t>CAIROX TT MIX SILENT 100
Visszacsapó szeleppel, hosszabbító elemmel
Tető feletti kivezetéssel, madárvédő hálóval szerelve
Rögzítő elemekkel, felszerelve, beüzemelve kompletten
Kézikapcsolóról vezérelve</t>
    </r>
  </si>
  <si>
    <r>
      <rPr>
        <b/>
        <sz val="10"/>
        <rFont val="Arial"/>
        <family val="2"/>
        <charset val="238"/>
      </rPr>
      <t xml:space="preserve">Elszívó csőventilátor
</t>
    </r>
    <r>
      <rPr>
        <sz val="10"/>
        <rFont val="Arial"/>
        <family val="2"/>
        <charset val="238"/>
      </rPr>
      <t>CAIROX TT MIX SILENT 125
Visszacsapó szeleppel, hosszabbító elemmel
Tető feletti kivezetéssel, madárvédő hálóval szerelve
Rögzítő elemekkel, felszerelve, beüzemelve kompletten
Kézikapcsolóról vezérelve</t>
    </r>
  </si>
  <si>
    <r>
      <rPr>
        <b/>
        <sz val="10"/>
        <rFont val="Arial"/>
        <family val="2"/>
        <charset val="238"/>
      </rPr>
      <t xml:space="preserve">Elszívó csőventilátor
</t>
    </r>
    <r>
      <rPr>
        <sz val="10"/>
        <rFont val="Arial"/>
        <family val="2"/>
        <charset val="238"/>
      </rPr>
      <t>CAIROX TT MIX SILENT 160
Visszacsapó szeleppel, hosszabbító elemmel
Tető feletti kivezetéssel, madárvédő hálóval szerelve
Rögzítő elemekkel, felszerelve, beüzemelve kompletten
Kézikapcsolóról vezérelve</t>
    </r>
  </si>
  <si>
    <t>Légcsatorna hálózat elemei</t>
  </si>
  <si>
    <t xml:space="preserve">KU-100 </t>
  </si>
  <si>
    <t xml:space="preserve">KU-125 </t>
  </si>
  <si>
    <t xml:space="preserve">YGC-160 </t>
  </si>
  <si>
    <t xml:space="preserve">FLD 100 1000 </t>
  </si>
  <si>
    <t xml:space="preserve">FLD 125 1000 </t>
  </si>
  <si>
    <t xml:space="preserve">BU 100 90 </t>
  </si>
  <si>
    <t xml:space="preserve">BU 125 15 </t>
  </si>
  <si>
    <t xml:space="preserve">BU 125 90 </t>
  </si>
  <si>
    <t xml:space="preserve">BU 160 90 </t>
  </si>
  <si>
    <t xml:space="preserve">BU 200 90 </t>
  </si>
  <si>
    <t xml:space="preserve">MF 100 </t>
  </si>
  <si>
    <t xml:space="preserve">MF 125 </t>
  </si>
  <si>
    <t xml:space="preserve">MF 160 </t>
  </si>
  <si>
    <t xml:space="preserve">NPU 100 </t>
  </si>
  <si>
    <t xml:space="preserve">NPU 125 </t>
  </si>
  <si>
    <t xml:space="preserve">NPU 160 </t>
  </si>
  <si>
    <t xml:space="preserve">NPU 200 </t>
  </si>
  <si>
    <t xml:space="preserve">RCFU 125 100 </t>
  </si>
  <si>
    <t xml:space="preserve">RCFU 160 100 </t>
  </si>
  <si>
    <t xml:space="preserve">RCFU 160 125 </t>
  </si>
  <si>
    <t xml:space="preserve">RCFU 200 100 </t>
  </si>
  <si>
    <t xml:space="preserve">RCFU 200 125 </t>
  </si>
  <si>
    <t xml:space="preserve">RCU 125 100 </t>
  </si>
  <si>
    <t xml:space="preserve">RCU 160 100 </t>
  </si>
  <si>
    <t xml:space="preserve">RCU 160 125 </t>
  </si>
  <si>
    <t xml:space="preserve">RCU 200 160 </t>
  </si>
  <si>
    <t xml:space="preserve">TCPU 100 100 </t>
  </si>
  <si>
    <t xml:space="preserve">TCPU 125 100 </t>
  </si>
  <si>
    <t xml:space="preserve">TCPU 125 125 </t>
  </si>
  <si>
    <t xml:space="preserve">TCPU 160 100 </t>
  </si>
  <si>
    <t xml:space="preserve">TCPU 160 125 </t>
  </si>
  <si>
    <t xml:space="preserve">XCPU 160 100 </t>
  </si>
  <si>
    <t xml:space="preserve">XCPU 160 160 </t>
  </si>
  <si>
    <t xml:space="preserve">XCPU 200 200 </t>
  </si>
  <si>
    <t xml:space="preserve">DIRU 100 </t>
  </si>
  <si>
    <t xml:space="preserve">DIRU 125 </t>
  </si>
  <si>
    <t xml:space="preserve">DIRU 160 </t>
  </si>
  <si>
    <t xml:space="preserve">DIRU 200 </t>
  </si>
  <si>
    <t xml:space="preserve">SR 100 3000 </t>
  </si>
  <si>
    <t xml:space="preserve">SR 125 3000 </t>
  </si>
  <si>
    <t xml:space="preserve">SR 160 3000 </t>
  </si>
  <si>
    <t xml:space="preserve">SR 200 3000 </t>
  </si>
  <si>
    <t xml:space="preserve">LRCA 100 500 </t>
  </si>
  <si>
    <t xml:space="preserve">LRCA 125 500 </t>
  </si>
  <si>
    <t xml:space="preserve">LRCA 160 500 </t>
  </si>
  <si>
    <t xml:space="preserve">LRCA 200 500 </t>
  </si>
  <si>
    <t>Négyszög keresztmetszetű összetevők</t>
  </si>
  <si>
    <t>LEPR 900 600</t>
  </si>
  <si>
    <t>LKR 600 900 490 MEZ30</t>
  </si>
  <si>
    <t>Rectangular roof tops</t>
  </si>
  <si>
    <t xml:space="preserve">LHR-600-900 </t>
  </si>
  <si>
    <t>Tűzvédelmi csappantyúk</t>
  </si>
  <si>
    <t>FBC-7-100</t>
  </si>
  <si>
    <t>FBC-7-125</t>
  </si>
  <si>
    <t>FBC-7-160</t>
  </si>
  <si>
    <r>
      <rPr>
        <b/>
        <sz val="10"/>
        <color theme="1"/>
        <rFont val="Arial"/>
        <family val="2"/>
        <charset val="238"/>
      </rPr>
      <t>Rugóterhelésű biztonsági szelep</t>
    </r>
    <r>
      <rPr>
        <sz val="10"/>
        <color theme="1"/>
        <rFont val="Arial"/>
        <family val="2"/>
        <charset val="238"/>
      </rPr>
      <t xml:space="preserve">
HMV tartályra, túlfolyó csatornára kötve P(le)=6bar
3/4"</t>
    </r>
  </si>
  <si>
    <r>
      <rPr>
        <b/>
        <sz val="10"/>
        <rFont val="Arial"/>
        <family val="2"/>
        <charset val="238"/>
      </rPr>
      <t>Automata szűrő és nyomáscsökkentő, nyomásmérővel</t>
    </r>
    <r>
      <rPr>
        <sz val="10"/>
        <rFont val="Arial"/>
        <family val="2"/>
        <charset val="238"/>
      </rPr>
      <t xml:space="preserve">
BWT INFINITY AP 6/4" 
vagy vele egyenértékű
hollandis kötéssel, csavarokkal, tömítésekkel, szállítva és szerelve</t>
    </r>
  </si>
  <si>
    <t>Tűzvédelmileg besorolt falakon, födémeken áthaladó vezetékek áttöréseinek tömítése rendszerben alkalmazva: Polylack K tűzgátló kitt rendszer, Polylack KG tűzgátló kitt, Dunafoam 1K tűzgátló hab, Polylack F festék, csővezetékek átvezetéseihez. A tűzszakaszhatárt vagy födémet átlépő vezetékekbe tűzgátó szerkezet beépítése is szükséges!</t>
  </si>
  <si>
    <t>D75</t>
  </si>
  <si>
    <t>D125</t>
  </si>
  <si>
    <t>PVC lefolyó csővezeték P1 nyomásfokozatú, tokos, gumigyűrűs kötésekkel, tartószerkezettel, bilincsekkel, idomdarabokkal, tisztítóidommal, szakaszos tömörségi próbával, ipari padló feletti szerelések (válaszfalban, szabadon, álmennyezetben)
Gyártó: WAVIN, Pipelife
D32</t>
  </si>
  <si>
    <t>PVC lefolyó csővezeték P1 nyomásfokozatú, ragasztott kötésekkel, tartószerkezettel, bilincsekkel, idomdarabokkal, tisztítóidommal, szakaszos tömörségi próbával, ipari padló feletti szerelések, fan-coilok cseppvizének elvezetésére (válaszfalban, szabadon, álmennyezetben)
Gyártó: WAVIN, Pipelife
D32</t>
  </si>
  <si>
    <t>∅14 víztiszta PVC nyomott kondenzvíz elvezető cső, kazettás beltéri egységekhez.</t>
  </si>
  <si>
    <t>Szennyvíz vezetékekkel csatlakozás közmű hálózathoz (D160)</t>
  </si>
  <si>
    <t>Padlóösszefolyó
bűzzárral és nemesacél fedlappal
Típus: HL310Prblue</t>
  </si>
  <si>
    <t>Tűzvédelmi mandzsetta csatorna vezetékek tűzszakaszhatáron/födémen történő átvezetéséhez, vízszintesen mindkét oldalon, függőlegesen födém alatti elhelyezéssel.
D32</t>
  </si>
  <si>
    <t>Tűzvédelmi mandzsetta csatorna vezetékek tűzszakaszhatáron/födémen történő átvezetéséhez, vízszintesen mindkét oldalon, függőlegesen födém alatti elhelyezéssel.
D50</t>
  </si>
  <si>
    <t>Tűzvédelmi mandzsetta csatorna vezetékek tűzszakaszhatáron/födémen történő átvezetéséhez, vízszintesen mindkét oldalon, függőlegesen födém alatti elhelyezéssel.
D63</t>
  </si>
  <si>
    <t>Tűzvédelmi mandzsetta csatorna vezetékek tűzszakaszhatáron/födémen történő átvezetéséhez, vízszintesen mindkét oldalon, függőlegesen födém alatti elhelyezéssel.
D125</t>
  </si>
  <si>
    <t>Vízzáró talajszint alatti csőátvezető D160 vezetékhez
Haufftechnik moduláris csőtömítés
13 x GKD 300</t>
  </si>
  <si>
    <t>Tűzvédelmi mandzsetta csatorna vezetékek tűzszakaszhatáron/födémen történő átvezetéséhez, vízszintesen mindkét oldalon, függőlegesen födém alatti elhelyezéssel.
∅56</t>
  </si>
  <si>
    <t>Vízzáró talajszint alatti csőátvezető D75 vezetékhez
Haufftechnik moduláris csőtömítés
8 x GKD 315</t>
  </si>
  <si>
    <t>Szappanadagoló, csavarokkal felszerelve, Beruházó által később meghatározandó színben (mosdókhoz, zuhanyokhoz)</t>
  </si>
  <si>
    <r>
      <rPr>
        <b/>
        <sz val="10"/>
        <rFont val="Arial"/>
        <family val="2"/>
        <charset val="238"/>
      </rPr>
      <t xml:space="preserve">Tágulási tartály ivóvízhez </t>
    </r>
    <r>
      <rPr>
        <sz val="10"/>
        <rFont val="Arial"/>
        <family val="2"/>
        <charset val="238"/>
      </rPr>
      <t xml:space="preserve">
REFLEX REFIX DE 33
V=33l</t>
    </r>
  </si>
  <si>
    <t>anyag e.á.</t>
  </si>
  <si>
    <t>díj e.á.</t>
  </si>
  <si>
    <t>egys.</t>
  </si>
  <si>
    <t>METRANS SZEGED - KV-3.1 IRODAÉPÜLET Épületgépészet</t>
  </si>
  <si>
    <t>PANASONIC víz-levegő hőszivattyú berendezés kiépítése az alábbi elemekből:
- Panasonic WH-UD12HE8 kültéri egység
- Panasonic WH-UXZ16KE8 beltéri egység, 9kW-os elektromos fűtés rásegítéssel
- berendezések összecsövezése, feltöltése (Összekötő vezetékek, előszigetelt lágy rézcső szerelése, idomokkal, tarószerkezettel, hűtési szigeteléssel. Tubolit duo split típus UV álló fóliavédelemmel. ø9,5/ 15,9mm Cu vezetékkel (mennyisége a vezetékek között szerepel)
- A teljes hőszivattyús fűtési és hűtési rendszer, keringető szivattyú, külső hőmérséklet érzékelő, belső szabályozók vezérlésére alkalmas szabályozás, a hűtési-fűtési rendszer teljeskörű villamos szerelvényezésével, vezetékezésével, szükség szerinti villamos alelosztójával ill-. vezérlő egységeivel.
- egyéb gyári kiegészítő elemekkel (hőmérsékletérzékelők, tartószerkezetek, beltéri szabályozó egység)
- teljes beüzemeléssel.
- beépített szivattyúval és szerelvényekkel</t>
  </si>
  <si>
    <t>A számítási képleteket az ajánlattevőnek ellenőriznie kell.</t>
  </si>
  <si>
    <t>Tartalmi módosítás ebben a tételsorban tilos.</t>
  </si>
  <si>
    <t>Minden jellegű műszaki észrevétel vagy alternatíva külön jegyzékben adható meg.</t>
  </si>
  <si>
    <t>menny.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</si>
</sst>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 &quot;Ft&quot;"/>
    <numFmt numFmtId="166" formatCode="#,##0\ [$Ft-40E]"/>
    <numFmt numFmtId="167" formatCode="_-* #,##0\ [$Ft-40E]_-;\-* #,##0\ [$Ft-40E]_-;_-* &quot;-&quot;??\ [$Ft-40E]_-;_-@_-"/>
    <numFmt numFmtId="168" formatCode="_-* #,##0.00\ _F_t_-;\-* #,##0.00\ _F_t_-;_-* &quot;-&quot;??\ _F_t_-;_-@_-"/>
  </numFmts>
  <fonts count="33" x14ac:knownFonts="1">
    <font>
      <sz val="11"/>
      <color theme="1"/>
      <name val="Calibri"/>
      <family val="2"/>
      <charset val="238"/>
      <scheme val="minor"/>
    </font>
    <font>
      <sz val="10"/>
      <name val="Arial"/>
      <family val="2"/>
      <charset val="238"/>
    </font>
    <font>
      <b/>
      <sz val="10"/>
      <name val="Arial"/>
      <family val="2"/>
      <charset val="238"/>
    </font>
    <font>
      <sz val="10"/>
      <color indexed="8"/>
      <name val="Arial"/>
      <family val="2"/>
      <charset val="238"/>
    </font>
    <font>
      <sz val="10"/>
      <name val="Times New Roman CE"/>
      <family val="1"/>
      <charset val="238"/>
    </font>
    <font>
      <b/>
      <sz val="12"/>
      <name val="Times New Roman"/>
      <family val="1"/>
      <charset val="238"/>
    </font>
    <font>
      <b/>
      <sz val="10"/>
      <name val="Times New Roman CE"/>
      <family val="1"/>
      <charset val="238"/>
    </font>
    <font>
      <sz val="10"/>
      <name val="Helv"/>
      <family val="2"/>
    </font>
    <font>
      <sz val="11"/>
      <color rgb="FF9C0006"/>
      <name val="Calibri"/>
      <family val="2"/>
      <charset val="238"/>
      <scheme val="minor"/>
    </font>
    <font>
      <sz val="11"/>
      <color theme="1"/>
      <name val="Calibri"/>
      <family val="2"/>
      <charset val="238"/>
      <scheme val="minor"/>
    </font>
    <font>
      <b/>
      <sz val="11"/>
      <color theme="1"/>
      <name val="Calibri"/>
      <family val="2"/>
      <charset val="238"/>
      <scheme val="minor"/>
    </font>
    <font>
      <sz val="10"/>
      <color indexed="8"/>
      <name val="Arial"/>
      <family val="2"/>
      <charset val="238"/>
    </font>
    <font>
      <sz val="10"/>
      <name val="Arial"/>
      <family val="2"/>
      <charset val="238"/>
    </font>
    <font>
      <sz val="10"/>
      <name val="Arial"/>
      <family val="2"/>
      <charset val="238"/>
    </font>
    <font>
      <b/>
      <sz val="10"/>
      <name val="Arial"/>
      <family val="2"/>
      <charset val="238"/>
    </font>
    <font>
      <sz val="11"/>
      <color theme="1"/>
      <name val="Calibri"/>
      <family val="2"/>
      <charset val="238"/>
      <scheme val="minor"/>
    </font>
    <font>
      <b/>
      <sz val="12"/>
      <name val="Arial"/>
      <family val="2"/>
      <charset val="238"/>
    </font>
    <font>
      <sz val="10"/>
      <color theme="1"/>
      <name val="Arial"/>
      <family val="2"/>
      <charset val="238"/>
    </font>
    <font>
      <sz val="10"/>
      <color theme="1"/>
      <name val="Calibri"/>
      <family val="2"/>
      <charset val="238"/>
      <scheme val="minor"/>
    </font>
    <font>
      <sz val="10"/>
      <name val="Arial CE"/>
      <family val="2"/>
      <charset val="238"/>
    </font>
    <font>
      <sz val="10"/>
      <name val="Arial CE"/>
      <charset val="238"/>
    </font>
    <font>
      <b/>
      <sz val="10"/>
      <name val="Arial CE"/>
      <family val="2"/>
      <charset val="238"/>
    </font>
    <font>
      <b/>
      <sz val="11"/>
      <color theme="1"/>
      <name val="Calibri"/>
      <family val="2"/>
      <charset val="238"/>
      <scheme val="minor"/>
    </font>
    <font>
      <sz val="9"/>
      <name val="Arial CE"/>
      <family val="2"/>
      <charset val="238"/>
    </font>
    <font>
      <b/>
      <sz val="10"/>
      <name val="Arial CE"/>
      <charset val="238"/>
    </font>
    <font>
      <sz val="11"/>
      <name val="Calibri"/>
      <family val="2"/>
      <charset val="238"/>
      <scheme val="minor"/>
    </font>
    <font>
      <b/>
      <sz val="11"/>
      <name val="Calibri"/>
      <family val="2"/>
      <charset val="238"/>
      <scheme val="minor"/>
    </font>
    <font>
      <b/>
      <sz val="10"/>
      <color theme="1"/>
      <name val="Arial"/>
      <family val="2"/>
      <charset val="238"/>
    </font>
    <font>
      <sz val="10"/>
      <color rgb="FF2C3E50"/>
      <name val="Calibri"/>
      <family val="2"/>
      <charset val="238"/>
      <scheme val="minor"/>
    </font>
    <font>
      <b/>
      <sz val="12"/>
      <name val="Times New Roman CE"/>
      <charset val="238"/>
    </font>
    <font>
      <b/>
      <sz val="12"/>
      <color theme="1"/>
      <name val="Arial"/>
      <family val="2"/>
      <charset val="238"/>
    </font>
    <font>
      <sz val="8"/>
      <name val="Calibri"/>
      <family val="2"/>
      <charset val="238"/>
      <scheme val="minor"/>
    </font>
    <font>
      <sz val="10"/>
      <name val="MS Sans Serif"/>
      <family val="2"/>
      <charset val="238"/>
    </font>
  </fonts>
  <fills count="3">
    <fill>
      <patternFill patternType="none"/>
    </fill>
    <fill>
      <patternFill patternType="gray125"/>
    </fill>
    <fill>
      <patternFill patternType="solid">
        <fgColor rgb="FFFFC7CE"/>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bottom style="thin">
        <color indexed="64"/>
      </bottom>
      <diagonal/>
    </border>
    <border>
      <left/>
      <right/>
      <top style="thin">
        <color indexed="64"/>
      </top>
      <bottom/>
      <diagonal/>
    </border>
    <border>
      <left style="thin">
        <color indexed="8"/>
      </left>
      <right/>
      <top style="medium">
        <color indexed="8"/>
      </top>
      <bottom style="medium">
        <color indexed="8"/>
      </bottom>
      <diagonal/>
    </border>
    <border>
      <left style="thin">
        <color indexed="8"/>
      </left>
      <right/>
      <top style="medium">
        <color indexed="8"/>
      </top>
      <bottom style="thin">
        <color indexed="8"/>
      </bottom>
      <diagonal/>
    </border>
    <border>
      <left style="thin">
        <color indexed="8"/>
      </left>
      <right/>
      <top style="thin">
        <color indexed="8"/>
      </top>
      <bottom/>
      <diagonal/>
    </border>
  </borders>
  <cellStyleXfs count="22">
    <xf numFmtId="0" fontId="0" fillId="0" borderId="0"/>
    <xf numFmtId="0" fontId="1" fillId="0" borderId="0"/>
    <xf numFmtId="0" fontId="7" fillId="0" borderId="0"/>
    <xf numFmtId="0" fontId="8" fillId="2" borderId="0" applyNumberFormat="0" applyBorder="0" applyAlignment="0" applyProtection="0"/>
    <xf numFmtId="0" fontId="11" fillId="0" borderId="0">
      <alignment vertical="top"/>
    </xf>
    <xf numFmtId="0" fontId="12" fillId="0" borderId="0"/>
    <xf numFmtId="0" fontId="3" fillId="0" borderId="0">
      <alignment vertical="top"/>
    </xf>
    <xf numFmtId="0" fontId="1" fillId="0" borderId="0"/>
    <xf numFmtId="0" fontId="9" fillId="0" borderId="0"/>
    <xf numFmtId="167" fontId="28" fillId="0" borderId="0" applyFont="0" applyFill="0" applyBorder="0" applyAlignment="0" applyProtection="0">
      <alignment vertical="center"/>
    </xf>
    <xf numFmtId="0" fontId="9" fillId="0" borderId="0"/>
    <xf numFmtId="168" fontId="9" fillId="0" borderId="0" applyFont="0" applyFill="0" applyBorder="0" applyAlignment="0" applyProtection="0"/>
    <xf numFmtId="0" fontId="9" fillId="0" borderId="0"/>
    <xf numFmtId="0" fontId="9" fillId="0" borderId="0"/>
    <xf numFmtId="0" fontId="1" fillId="0" borderId="0"/>
    <xf numFmtId="0" fontId="1" fillId="0" borderId="0" applyNumberFormat="0" applyFill="0" applyBorder="0" applyAlignment="0" applyProtection="0"/>
    <xf numFmtId="0" fontId="1" fillId="0" borderId="0" applyNumberFormat="0" applyFill="0" applyBorder="0" applyAlignment="0" applyProtection="0"/>
    <xf numFmtId="0" fontId="9" fillId="0" borderId="0"/>
    <xf numFmtId="0" fontId="3" fillId="0" borderId="0">
      <alignment vertical="top"/>
    </xf>
    <xf numFmtId="0" fontId="1" fillId="0" borderId="0"/>
    <xf numFmtId="0" fontId="1" fillId="0" borderId="0"/>
    <xf numFmtId="0" fontId="32" fillId="0" borderId="0" applyProtection="0"/>
  </cellStyleXfs>
  <cellXfs count="138">
    <xf numFmtId="0" fontId="0" fillId="0" borderId="0" xfId="0"/>
    <xf numFmtId="0" fontId="4" fillId="0" borderId="0" xfId="0" applyFont="1" applyAlignment="1">
      <alignment vertical="top" wrapText="1"/>
    </xf>
    <xf numFmtId="0" fontId="5" fillId="0" borderId="0" xfId="1" applyFont="1" applyAlignment="1">
      <alignment horizontal="center"/>
    </xf>
    <xf numFmtId="0" fontId="4" fillId="0" borderId="3" xfId="0" applyFont="1" applyBorder="1" applyAlignment="1">
      <alignment vertical="top" wrapText="1"/>
    </xf>
    <xf numFmtId="0" fontId="6" fillId="0" borderId="5" xfId="0" applyFont="1" applyBorder="1" applyAlignment="1">
      <alignment vertical="top" wrapText="1"/>
    </xf>
    <xf numFmtId="0" fontId="0" fillId="0" borderId="7" xfId="0" applyBorder="1" applyAlignment="1">
      <alignment horizontal="center"/>
    </xf>
    <xf numFmtId="0" fontId="0" fillId="0" borderId="4" xfId="0" applyBorder="1"/>
    <xf numFmtId="165" fontId="4" fillId="0" borderId="8" xfId="0" applyNumberFormat="1" applyFont="1" applyBorder="1" applyAlignment="1">
      <alignment vertical="top" wrapText="1"/>
    </xf>
    <xf numFmtId="165" fontId="6" fillId="0" borderId="6" xfId="0" applyNumberFormat="1" applyFont="1" applyBorder="1" applyAlignment="1">
      <alignment vertical="top" wrapText="1"/>
    </xf>
    <xf numFmtId="0" fontId="0" fillId="0" borderId="9" xfId="0" applyBorder="1" applyAlignment="1">
      <alignment horizontal="center"/>
    </xf>
    <xf numFmtId="0" fontId="4" fillId="0" borderId="10" xfId="0" applyFont="1" applyBorder="1" applyAlignment="1">
      <alignment vertical="top" wrapText="1"/>
    </xf>
    <xf numFmtId="165" fontId="4" fillId="0" borderId="11" xfId="0" applyNumberFormat="1" applyFont="1" applyBorder="1" applyAlignment="1">
      <alignment vertical="top" wrapText="1"/>
    </xf>
    <xf numFmtId="0" fontId="4" fillId="0" borderId="12" xfId="0" applyFont="1" applyBorder="1" applyAlignment="1">
      <alignment vertical="top" wrapText="1"/>
    </xf>
    <xf numFmtId="165" fontId="4" fillId="0" borderId="13" xfId="0" applyNumberFormat="1" applyFont="1" applyBorder="1" applyAlignment="1">
      <alignment vertical="top" wrapText="1"/>
    </xf>
    <xf numFmtId="1" fontId="15" fillId="0" borderId="1" xfId="3" applyNumberFormat="1" applyFont="1" applyFill="1" applyBorder="1" applyAlignment="1" applyProtection="1">
      <alignment horizontal="right"/>
    </xf>
    <xf numFmtId="1" fontId="15" fillId="0" borderId="0" xfId="3" applyNumberFormat="1" applyFont="1" applyFill="1" applyAlignment="1">
      <alignment horizontal="right"/>
    </xf>
    <xf numFmtId="166" fontId="15" fillId="0" borderId="1" xfId="3" applyNumberFormat="1" applyFont="1" applyFill="1" applyBorder="1" applyAlignment="1">
      <alignment horizontal="right"/>
    </xf>
    <xf numFmtId="166" fontId="15" fillId="0" borderId="0" xfId="3" applyNumberFormat="1" applyFont="1" applyFill="1" applyAlignment="1">
      <alignment horizontal="right"/>
    </xf>
    <xf numFmtId="165" fontId="29" fillId="0" borderId="0" xfId="0" applyNumberFormat="1" applyFont="1" applyAlignment="1">
      <alignment horizontal="center" vertical="top" wrapText="1"/>
    </xf>
    <xf numFmtId="166" fontId="22" fillId="0" borderId="1" xfId="3" applyNumberFormat="1" applyFont="1" applyFill="1" applyBorder="1" applyAlignment="1">
      <alignment horizontal="right"/>
    </xf>
    <xf numFmtId="165" fontId="9" fillId="0" borderId="1" xfId="3" applyNumberFormat="1" applyFont="1" applyFill="1" applyBorder="1" applyAlignment="1" applyProtection="1">
      <alignment horizontal="right"/>
    </xf>
    <xf numFmtId="0" fontId="2" fillId="0" borderId="0" xfId="0" applyFont="1"/>
    <xf numFmtId="0" fontId="16" fillId="0" borderId="1" xfId="0" applyFont="1" applyBorder="1" applyAlignment="1">
      <alignment horizontal="center" vertical="center" wrapText="1"/>
    </xf>
    <xf numFmtId="0" fontId="14" fillId="0" borderId="0" xfId="0" applyFont="1"/>
    <xf numFmtId="0" fontId="14" fillId="0" borderId="1" xfId="0" applyFont="1" applyBorder="1" applyAlignment="1">
      <alignment horizontal="left"/>
    </xf>
    <xf numFmtId="0" fontId="2" fillId="0" borderId="1" xfId="0" applyFont="1" applyBorder="1" applyAlignment="1">
      <alignment horizontal="left"/>
    </xf>
    <xf numFmtId="1" fontId="1" fillId="0" borderId="1" xfId="0" applyNumberFormat="1" applyFont="1" applyBorder="1" applyAlignment="1">
      <alignment horizontal="center"/>
    </xf>
    <xf numFmtId="0" fontId="16" fillId="0" borderId="1" xfId="0" applyFont="1" applyBorder="1" applyAlignment="1">
      <alignment vertical="center" wrapText="1"/>
    </xf>
    <xf numFmtId="2" fontId="2" fillId="0" borderId="1" xfId="0" applyNumberFormat="1" applyFont="1" applyBorder="1" applyAlignment="1" applyProtection="1">
      <alignment wrapText="1"/>
      <protection locked="0"/>
    </xf>
    <xf numFmtId="164" fontId="14" fillId="0" borderId="1" xfId="0" applyNumberFormat="1" applyFont="1" applyBorder="1" applyAlignment="1">
      <alignment horizontal="right"/>
    </xf>
    <xf numFmtId="1" fontId="14" fillId="0" borderId="1" xfId="0" applyNumberFormat="1" applyFont="1" applyBorder="1" applyAlignment="1">
      <alignment horizontal="center"/>
    </xf>
    <xf numFmtId="0" fontId="13" fillId="0" borderId="0" xfId="0" applyFont="1"/>
    <xf numFmtId="164" fontId="2" fillId="0" borderId="1" xfId="0" applyNumberFormat="1" applyFont="1" applyBorder="1" applyAlignment="1">
      <alignment horizontal="right"/>
    </xf>
    <xf numFmtId="0" fontId="1" fillId="0" borderId="0" xfId="0" applyFont="1"/>
    <xf numFmtId="1" fontId="9" fillId="0" borderId="1" xfId="3" applyNumberFormat="1" applyFont="1" applyFill="1" applyBorder="1" applyAlignment="1" applyProtection="1">
      <alignment horizontal="right"/>
    </xf>
    <xf numFmtId="1" fontId="9" fillId="0" borderId="1" xfId="3" applyNumberFormat="1" applyFont="1" applyFill="1" applyBorder="1" applyAlignment="1">
      <alignment horizontal="left"/>
    </xf>
    <xf numFmtId="1" fontId="25" fillId="0" borderId="1" xfId="3" applyNumberFormat="1" applyFont="1" applyFill="1" applyBorder="1" applyAlignment="1" applyProtection="1">
      <alignment horizontal="right"/>
    </xf>
    <xf numFmtId="1" fontId="1" fillId="0" borderId="1" xfId="3" applyNumberFormat="1" applyFont="1" applyFill="1" applyBorder="1" applyAlignment="1" applyProtection="1">
      <alignment horizontal="right"/>
    </xf>
    <xf numFmtId="166" fontId="9" fillId="0" borderId="1" xfId="3" applyNumberFormat="1" applyFont="1" applyFill="1" applyBorder="1" applyAlignment="1">
      <alignment horizontal="right"/>
    </xf>
    <xf numFmtId="166" fontId="9" fillId="0" borderId="1" xfId="3" applyNumberFormat="1" applyFont="1" applyFill="1" applyBorder="1"/>
    <xf numFmtId="166" fontId="10" fillId="0" borderId="1" xfId="3" applyNumberFormat="1" applyFont="1" applyFill="1" applyBorder="1" applyAlignment="1">
      <alignment horizontal="right"/>
    </xf>
    <xf numFmtId="166" fontId="1" fillId="0" borderId="1" xfId="3" applyNumberFormat="1" applyFont="1" applyFill="1" applyBorder="1" applyAlignment="1">
      <alignment horizontal="right"/>
    </xf>
    <xf numFmtId="166" fontId="26" fillId="0" borderId="1" xfId="3" applyNumberFormat="1" applyFont="1" applyFill="1" applyBorder="1" applyAlignment="1">
      <alignment horizontal="right"/>
    </xf>
    <xf numFmtId="166" fontId="25" fillId="0" borderId="1" xfId="3" applyNumberFormat="1" applyFont="1" applyFill="1" applyBorder="1" applyAlignment="1">
      <alignment horizontal="right"/>
    </xf>
    <xf numFmtId="165" fontId="17" fillId="0" borderId="1" xfId="3" applyNumberFormat="1" applyFont="1" applyFill="1" applyBorder="1" applyAlignment="1">
      <alignment horizontal="right"/>
    </xf>
    <xf numFmtId="1" fontId="27" fillId="0" borderId="1" xfId="3" applyNumberFormat="1" applyFont="1" applyFill="1" applyBorder="1" applyAlignment="1">
      <alignment horizontal="right"/>
    </xf>
    <xf numFmtId="164" fontId="1" fillId="0" borderId="1" xfId="0" applyNumberFormat="1" applyFont="1" applyBorder="1" applyAlignment="1">
      <alignment horizontal="right"/>
    </xf>
    <xf numFmtId="0" fontId="1" fillId="0" borderId="1" xfId="0" applyFont="1" applyBorder="1" applyAlignment="1">
      <alignment horizontal="left"/>
    </xf>
    <xf numFmtId="2" fontId="17" fillId="0" borderId="1" xfId="0" applyNumberFormat="1" applyFont="1" applyBorder="1" applyAlignment="1" applyProtection="1">
      <alignment wrapText="1"/>
      <protection locked="0"/>
    </xf>
    <xf numFmtId="1" fontId="1" fillId="0" borderId="1" xfId="0" applyNumberFormat="1" applyFont="1" applyBorder="1" applyAlignment="1">
      <alignment horizontal="right"/>
    </xf>
    <xf numFmtId="1" fontId="17" fillId="0" borderId="1" xfId="0" applyNumberFormat="1" applyFont="1" applyBorder="1" applyAlignment="1">
      <alignment horizontal="right"/>
    </xf>
    <xf numFmtId="2" fontId="1" fillId="0" borderId="1" xfId="0" applyNumberFormat="1" applyFont="1" applyBorder="1" applyAlignment="1" applyProtection="1">
      <alignment wrapText="1"/>
      <protection locked="0"/>
    </xf>
    <xf numFmtId="0" fontId="9" fillId="0" borderId="0" xfId="0" applyFont="1"/>
    <xf numFmtId="1" fontId="2" fillId="0" borderId="1" xfId="0" applyNumberFormat="1" applyFont="1" applyBorder="1" applyAlignment="1">
      <alignment horizontal="center"/>
    </xf>
    <xf numFmtId="1" fontId="17" fillId="0" borderId="1" xfId="0" applyNumberFormat="1" applyFont="1" applyBorder="1" applyAlignment="1">
      <alignment horizontal="center"/>
    </xf>
    <xf numFmtId="2" fontId="27" fillId="0" borderId="1" xfId="0" applyNumberFormat="1" applyFont="1" applyBorder="1" applyAlignment="1" applyProtection="1">
      <alignment wrapText="1"/>
      <protection locked="0"/>
    </xf>
    <xf numFmtId="0" fontId="17" fillId="0" borderId="1" xfId="0" applyFont="1" applyBorder="1" applyAlignment="1">
      <alignment horizontal="left"/>
    </xf>
    <xf numFmtId="0" fontId="17" fillId="0" borderId="0" xfId="0" applyFont="1"/>
    <xf numFmtId="1" fontId="3" fillId="0" borderId="1" xfId="0" applyNumberFormat="1" applyFont="1" applyBorder="1" applyAlignment="1">
      <alignment horizontal="right"/>
    </xf>
    <xf numFmtId="166" fontId="1" fillId="0" borderId="1" xfId="0" applyNumberFormat="1" applyFont="1" applyBorder="1" applyAlignment="1">
      <alignment horizontal="right"/>
    </xf>
    <xf numFmtId="1" fontId="17" fillId="0" borderId="1" xfId="0" applyNumberFormat="1" applyFont="1" applyBorder="1" applyAlignment="1">
      <alignment wrapText="1"/>
    </xf>
    <xf numFmtId="164" fontId="17" fillId="0" borderId="1" xfId="0" applyNumberFormat="1" applyFont="1" applyBorder="1" applyAlignment="1">
      <alignment horizontal="left"/>
    </xf>
    <xf numFmtId="3" fontId="1" fillId="0" borderId="1" xfId="0" applyNumberFormat="1" applyFont="1" applyBorder="1" applyAlignment="1">
      <alignment horizontal="right"/>
    </xf>
    <xf numFmtId="1" fontId="18" fillId="0" borderId="1" xfId="0" applyNumberFormat="1" applyFont="1" applyBorder="1" applyAlignment="1">
      <alignment wrapText="1"/>
    </xf>
    <xf numFmtId="164" fontId="1" fillId="0" borderId="1" xfId="0" applyNumberFormat="1" applyFont="1" applyBorder="1" applyAlignment="1">
      <alignment horizontal="left"/>
    </xf>
    <xf numFmtId="0" fontId="30" fillId="0" borderId="1" xfId="0" applyFont="1" applyBorder="1" applyAlignment="1">
      <alignment vertical="center" wrapText="1"/>
    </xf>
    <xf numFmtId="1" fontId="20" fillId="0" borderId="1" xfId="0" applyNumberFormat="1" applyFont="1" applyBorder="1" applyAlignment="1">
      <alignment horizontal="center"/>
    </xf>
    <xf numFmtId="2" fontId="19" fillId="0" borderId="1" xfId="0" applyNumberFormat="1" applyFont="1" applyBorder="1" applyAlignment="1" applyProtection="1">
      <alignment wrapText="1"/>
      <protection locked="0"/>
    </xf>
    <xf numFmtId="0" fontId="1" fillId="0" borderId="14" xfId="0" applyFont="1" applyBorder="1" applyAlignment="1">
      <alignment horizontal="left"/>
    </xf>
    <xf numFmtId="0" fontId="1" fillId="0" borderId="16" xfId="0" applyFont="1" applyBorder="1" applyAlignment="1">
      <alignment vertical="top" wrapText="1"/>
    </xf>
    <xf numFmtId="0" fontId="1" fillId="0" borderId="15" xfId="0" applyFont="1" applyBorder="1" applyAlignment="1">
      <alignment horizontal="left"/>
    </xf>
    <xf numFmtId="0" fontId="19" fillId="0" borderId="1" xfId="0" applyFont="1" applyBorder="1" applyAlignment="1">
      <alignment horizontal="left"/>
    </xf>
    <xf numFmtId="166" fontId="27" fillId="0" borderId="1" xfId="0" applyNumberFormat="1" applyFont="1" applyBorder="1" applyAlignment="1">
      <alignment horizontal="right"/>
    </xf>
    <xf numFmtId="1" fontId="13" fillId="0" borderId="1" xfId="0" applyNumberFormat="1" applyFont="1" applyBorder="1" applyAlignment="1">
      <alignment horizontal="right"/>
    </xf>
    <xf numFmtId="1" fontId="19" fillId="0" borderId="1" xfId="0" applyNumberFormat="1" applyFont="1" applyBorder="1" applyAlignment="1">
      <alignment horizontal="center"/>
    </xf>
    <xf numFmtId="2" fontId="1" fillId="0" borderId="1" xfId="1" applyNumberFormat="1" applyBorder="1" applyAlignment="1" applyProtection="1">
      <alignment wrapText="1"/>
      <protection locked="0"/>
    </xf>
    <xf numFmtId="2" fontId="20" fillId="0" borderId="1" xfId="0" applyNumberFormat="1" applyFont="1" applyBorder="1" applyAlignment="1" applyProtection="1">
      <alignment wrapText="1"/>
      <protection locked="0"/>
    </xf>
    <xf numFmtId="0" fontId="1" fillId="0" borderId="1" xfId="21" applyFont="1" applyBorder="1" applyAlignment="1">
      <alignment vertical="top" wrapText="1"/>
    </xf>
    <xf numFmtId="1" fontId="2" fillId="0" borderId="1" xfId="0" applyNumberFormat="1" applyFont="1" applyBorder="1" applyAlignment="1">
      <alignment horizontal="right"/>
    </xf>
    <xf numFmtId="0" fontId="21" fillId="0" borderId="1" xfId="0" applyFont="1" applyBorder="1" applyAlignment="1">
      <alignment horizontal="left"/>
    </xf>
    <xf numFmtId="2" fontId="1" fillId="0" borderId="1" xfId="8" applyNumberFormat="1" applyFont="1" applyBorder="1" applyAlignment="1" applyProtection="1">
      <alignment wrapText="1"/>
      <protection locked="0"/>
    </xf>
    <xf numFmtId="1" fontId="1" fillId="0" borderId="1" xfId="8" applyNumberFormat="1" applyFont="1" applyBorder="1" applyAlignment="1">
      <alignment horizontal="right"/>
    </xf>
    <xf numFmtId="0" fontId="1" fillId="0" borderId="1" xfId="8" applyFont="1" applyBorder="1" applyAlignment="1">
      <alignment horizontal="left"/>
    </xf>
    <xf numFmtId="1" fontId="1" fillId="0" borderId="1" xfId="8" applyNumberFormat="1" applyFont="1" applyBorder="1" applyAlignment="1">
      <alignment horizontal="center"/>
    </xf>
    <xf numFmtId="0" fontId="1" fillId="0" borderId="1" xfId="0" applyFont="1" applyBorder="1" applyAlignment="1">
      <alignment horizontal="right"/>
    </xf>
    <xf numFmtId="2" fontId="13" fillId="0" borderId="1" xfId="0" applyNumberFormat="1" applyFont="1" applyBorder="1" applyAlignment="1" applyProtection="1">
      <alignment wrapText="1"/>
      <protection locked="0"/>
    </xf>
    <xf numFmtId="0" fontId="1" fillId="0" borderId="1" xfId="0" applyFont="1" applyBorder="1" applyAlignment="1">
      <alignment vertical="center" wrapText="1"/>
    </xf>
    <xf numFmtId="0" fontId="1" fillId="0" borderId="0" xfId="0" applyFont="1" applyAlignment="1">
      <alignment horizontal="right"/>
    </xf>
    <xf numFmtId="1" fontId="23" fillId="0" borderId="1" xfId="0" applyNumberFormat="1" applyFont="1" applyBorder="1" applyAlignment="1">
      <alignment horizontal="center"/>
    </xf>
    <xf numFmtId="164" fontId="19" fillId="0" borderId="1" xfId="0" applyNumberFormat="1" applyFont="1" applyBorder="1" applyAlignment="1">
      <alignment horizontal="right"/>
    </xf>
    <xf numFmtId="1" fontId="19" fillId="0" borderId="1" xfId="0" applyNumberFormat="1" applyFont="1" applyBorder="1" applyAlignment="1">
      <alignment horizontal="right"/>
    </xf>
    <xf numFmtId="166" fontId="19" fillId="0" borderId="1" xfId="0" applyNumberFormat="1" applyFont="1" applyBorder="1" applyAlignment="1">
      <alignment horizontal="right"/>
    </xf>
    <xf numFmtId="2" fontId="24" fillId="0" borderId="1" xfId="0" applyNumberFormat="1" applyFont="1" applyBorder="1" applyAlignment="1" applyProtection="1">
      <alignment wrapText="1"/>
      <protection locked="0"/>
    </xf>
    <xf numFmtId="0" fontId="1" fillId="0" borderId="1" xfId="0" applyFont="1" applyBorder="1" applyAlignment="1">
      <alignment vertical="center"/>
    </xf>
    <xf numFmtId="1" fontId="1" fillId="0" borderId="1" xfId="0" applyNumberFormat="1" applyFont="1" applyBorder="1" applyAlignment="1">
      <alignment horizontal="right" vertical="center"/>
    </xf>
    <xf numFmtId="0" fontId="1" fillId="0" borderId="1" xfId="0" applyFont="1" applyBorder="1" applyAlignment="1">
      <alignment horizontal="right" vertical="center"/>
    </xf>
    <xf numFmtId="0" fontId="2" fillId="0" borderId="0" xfId="0" applyFont="1" applyAlignment="1">
      <alignment horizontal="right"/>
    </xf>
    <xf numFmtId="0" fontId="1" fillId="0" borderId="1" xfId="0" applyFont="1" applyBorder="1"/>
    <xf numFmtId="0" fontId="3" fillId="0" borderId="1" xfId="0" applyFont="1" applyBorder="1" applyAlignment="1">
      <alignment vertical="top"/>
    </xf>
    <xf numFmtId="0" fontId="3" fillId="0" borderId="0" xfId="0" applyFont="1" applyAlignment="1">
      <alignment vertical="top"/>
    </xf>
    <xf numFmtId="3" fontId="17" fillId="0" borderId="1" xfId="0" applyNumberFormat="1" applyFont="1" applyBorder="1" applyAlignment="1">
      <alignment horizontal="right"/>
    </xf>
    <xf numFmtId="0" fontId="1" fillId="0" borderId="17" xfId="0" applyFont="1" applyBorder="1"/>
    <xf numFmtId="1" fontId="1" fillId="0" borderId="2" xfId="0" applyNumberFormat="1" applyFont="1" applyBorder="1" applyAlignment="1">
      <alignment horizontal="right"/>
    </xf>
    <xf numFmtId="1" fontId="1" fillId="0" borderId="18" xfId="0" applyNumberFormat="1" applyFont="1" applyBorder="1" applyAlignment="1">
      <alignment horizontal="center"/>
    </xf>
    <xf numFmtId="1" fontId="13" fillId="0" borderId="0" xfId="0" applyNumberFormat="1" applyFont="1" applyAlignment="1">
      <alignment horizontal="center"/>
    </xf>
    <xf numFmtId="1" fontId="13" fillId="0" borderId="0" xfId="0" applyNumberFormat="1" applyFont="1" applyAlignment="1">
      <alignment horizontal="right"/>
    </xf>
    <xf numFmtId="0" fontId="13" fillId="0" borderId="0" xfId="0" applyFont="1" applyAlignment="1">
      <alignment horizontal="left"/>
    </xf>
    <xf numFmtId="0" fontId="13" fillId="0" borderId="0" xfId="0" applyFont="1" applyAlignment="1">
      <alignment wrapText="1"/>
    </xf>
    <xf numFmtId="164" fontId="13" fillId="0" borderId="0" xfId="0" applyNumberFormat="1" applyFont="1" applyAlignment="1">
      <alignment horizontal="right"/>
    </xf>
    <xf numFmtId="1" fontId="10" fillId="0" borderId="1" xfId="3" applyNumberFormat="1" applyFont="1" applyFill="1" applyBorder="1" applyAlignment="1" applyProtection="1">
      <alignment horizontal="center" vertical="center"/>
    </xf>
    <xf numFmtId="166" fontId="10" fillId="0" borderId="1" xfId="3" applyNumberFormat="1" applyFont="1" applyFill="1" applyBorder="1" applyAlignment="1" applyProtection="1">
      <alignment horizontal="center" vertical="center" wrapText="1"/>
    </xf>
    <xf numFmtId="0" fontId="2" fillId="0" borderId="1" xfId="0" applyFont="1" applyBorder="1" applyAlignment="1">
      <alignment horizontal="center" vertical="center" wrapText="1"/>
    </xf>
    <xf numFmtId="0" fontId="6" fillId="0" borderId="19" xfId="0" applyFont="1" applyBorder="1" applyAlignment="1">
      <alignment vertical="top" wrapText="1"/>
    </xf>
    <xf numFmtId="0" fontId="4" fillId="0" borderId="20" xfId="0" applyFont="1" applyBorder="1" applyAlignment="1">
      <alignment vertical="top" wrapText="1"/>
    </xf>
    <xf numFmtId="0" fontId="4" fillId="0" borderId="16" xfId="0" applyFont="1" applyBorder="1" applyAlignment="1">
      <alignment vertical="top" wrapText="1"/>
    </xf>
    <xf numFmtId="0" fontId="4" fillId="0" borderId="21" xfId="0" applyFont="1" applyBorder="1" applyAlignment="1">
      <alignment vertical="top" wrapText="1"/>
    </xf>
    <xf numFmtId="165" fontId="29" fillId="0" borderId="0" xfId="0" applyNumberFormat="1" applyFont="1" applyAlignment="1">
      <alignment horizontal="left" vertical="top" wrapText="1"/>
    </xf>
    <xf numFmtId="0" fontId="5" fillId="0" borderId="0" xfId="1" applyFont="1" applyAlignment="1">
      <alignment horizontal="left"/>
    </xf>
    <xf numFmtId="0" fontId="1" fillId="0" borderId="1" xfId="0" applyFont="1" applyBorder="1" applyAlignment="1" applyProtection="1">
      <alignment wrapText="1"/>
      <protection locked="0"/>
    </xf>
    <xf numFmtId="0" fontId="6" fillId="0" borderId="0" xfId="0" applyFont="1" applyAlignment="1">
      <alignment vertical="top" wrapText="1"/>
    </xf>
    <xf numFmtId="165" fontId="6" fillId="0" borderId="0" xfId="0" applyNumberFormat="1" applyFont="1" applyAlignment="1">
      <alignment vertical="top" wrapText="1"/>
    </xf>
    <xf numFmtId="0" fontId="2" fillId="0" borderId="0" xfId="0" applyFont="1" applyAlignment="1">
      <alignment vertical="center"/>
    </xf>
    <xf numFmtId="1" fontId="27" fillId="0" borderId="1" xfId="3" applyNumberFormat="1" applyFont="1" applyFill="1" applyBorder="1" applyAlignment="1" applyProtection="1">
      <alignment horizontal="center" vertical="center"/>
    </xf>
    <xf numFmtId="0" fontId="1" fillId="0" borderId="0" xfId="0" applyFont="1" applyAlignment="1">
      <alignment vertical="top" wrapText="1"/>
    </xf>
    <xf numFmtId="0" fontId="2" fillId="0" borderId="0" xfId="1" applyFont="1" applyAlignment="1">
      <alignment horizontal="center"/>
    </xf>
    <xf numFmtId="165" fontId="2" fillId="0" borderId="0" xfId="0" applyNumberFormat="1" applyFont="1" applyAlignment="1">
      <alignment horizontal="center" vertical="top" wrapText="1"/>
    </xf>
    <xf numFmtId="0" fontId="2" fillId="0" borderId="19" xfId="0" applyFont="1" applyBorder="1" applyAlignment="1">
      <alignment vertical="top" wrapText="1"/>
    </xf>
    <xf numFmtId="0" fontId="1" fillId="0" borderId="20" xfId="0" applyFont="1" applyBorder="1" applyAlignment="1">
      <alignment vertical="top" wrapText="1"/>
    </xf>
    <xf numFmtId="0" fontId="1" fillId="0" borderId="21" xfId="0" applyFont="1" applyBorder="1" applyAlignment="1">
      <alignment vertical="top" wrapText="1"/>
    </xf>
    <xf numFmtId="0" fontId="2" fillId="0" borderId="0" xfId="0" applyFont="1" applyAlignment="1">
      <alignment vertical="top" wrapText="1"/>
    </xf>
    <xf numFmtId="1" fontId="17" fillId="0" borderId="1" xfId="3" applyNumberFormat="1" applyFont="1" applyFill="1" applyBorder="1" applyAlignment="1" applyProtection="1">
      <alignment horizontal="right"/>
    </xf>
    <xf numFmtId="1" fontId="17" fillId="0" borderId="1" xfId="3" applyNumberFormat="1" applyFont="1" applyFill="1" applyBorder="1"/>
    <xf numFmtId="1" fontId="27" fillId="0" borderId="1" xfId="3" applyNumberFormat="1" applyFont="1" applyFill="1" applyBorder="1" applyAlignment="1" applyProtection="1">
      <alignment horizontal="right"/>
    </xf>
    <xf numFmtId="1" fontId="2" fillId="0" borderId="1" xfId="3" applyNumberFormat="1" applyFont="1" applyFill="1" applyBorder="1" applyAlignment="1" applyProtection="1">
      <alignment horizontal="right"/>
    </xf>
    <xf numFmtId="1" fontId="17" fillId="0" borderId="0" xfId="3" applyNumberFormat="1" applyFont="1" applyFill="1" applyAlignment="1">
      <alignment horizontal="right"/>
    </xf>
    <xf numFmtId="0" fontId="2" fillId="0" borderId="0" xfId="0" applyFont="1" applyBorder="1" applyAlignment="1">
      <alignment horizontal="right"/>
    </xf>
    <xf numFmtId="1" fontId="2" fillId="0" borderId="1" xfId="0" applyNumberFormat="1" applyFont="1" applyBorder="1" applyAlignment="1">
      <alignment horizontal="center" vertical="center"/>
    </xf>
    <xf numFmtId="0" fontId="2" fillId="0" borderId="1" xfId="0" applyFont="1" applyBorder="1" applyAlignment="1">
      <alignment vertical="center" wrapText="1"/>
    </xf>
  </cellXfs>
  <cellStyles count="22">
    <cellStyle name="Ezres 3" xfId="11" xr:uid="{00000000-0005-0000-0000-000000000000}"/>
    <cellStyle name="HUF" xfId="9" xr:uid="{00000000-0005-0000-0000-000001000000}"/>
    <cellStyle name="Normál" xfId="0" builtinId="0"/>
    <cellStyle name="Normál 10" xfId="8" xr:uid="{00000000-0005-0000-0000-000003000000}"/>
    <cellStyle name="Normál 12" xfId="17" xr:uid="{00000000-0005-0000-0000-000004000000}"/>
    <cellStyle name="Normál 15" xfId="10" xr:uid="{00000000-0005-0000-0000-000005000000}"/>
    <cellStyle name="Normál 2" xfId="1" xr:uid="{00000000-0005-0000-0000-000006000000}"/>
    <cellStyle name="Normál 2 2" xfId="14" xr:uid="{00000000-0005-0000-0000-000007000000}"/>
    <cellStyle name="Normál 2 2 2 4" xfId="13" xr:uid="{00000000-0005-0000-0000-000008000000}"/>
    <cellStyle name="Normál 3" xfId="4" xr:uid="{00000000-0005-0000-0000-000009000000}"/>
    <cellStyle name="Normál 3 2" xfId="6" xr:uid="{00000000-0005-0000-0000-00000A000000}"/>
    <cellStyle name="Normál 3 3 4" xfId="12" xr:uid="{00000000-0005-0000-0000-00000B000000}"/>
    <cellStyle name="Normál 4" xfId="5" xr:uid="{00000000-0005-0000-0000-00000C000000}"/>
    <cellStyle name="Normál 4 2" xfId="7" xr:uid="{00000000-0005-0000-0000-00000D000000}"/>
    <cellStyle name="Normál 5" xfId="18" xr:uid="{00000000-0005-0000-0000-00000E000000}"/>
    <cellStyle name="Normál 6" xfId="19" xr:uid="{00000000-0005-0000-0000-00000F000000}"/>
    <cellStyle name="Normál 7" xfId="15" xr:uid="{00000000-0005-0000-0000-000010000000}"/>
    <cellStyle name="Normál 8" xfId="16" xr:uid="{00000000-0005-0000-0000-000011000000}"/>
    <cellStyle name="Normál 9" xfId="20" xr:uid="{00000000-0005-0000-0000-000012000000}"/>
    <cellStyle name="Normál_STATIKA xls -Lépés" xfId="21" xr:uid="{00000000-0005-0000-0000-000013000000}"/>
    <cellStyle name="Rossz" xfId="3" builtinId="27"/>
    <cellStyle name="Stílus 1" xfId="2" xr:uid="{00000000-0005-0000-0000-00001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212</xdr:row>
      <xdr:rowOff>0</xdr:rowOff>
    </xdr:from>
    <xdr:to>
      <xdr:col>1</xdr:col>
      <xdr:colOff>9525</xdr:colOff>
      <xdr:row>212</xdr:row>
      <xdr:rowOff>9525</xdr:rowOff>
    </xdr:to>
    <xdr:pic>
      <xdr:nvPicPr>
        <xdr:cNvPr id="22" name="Kép 21">
          <a:extLst>
            <a:ext uri="{FF2B5EF4-FFF2-40B4-BE49-F238E27FC236}">
              <a16:creationId xmlns:a16="http://schemas.microsoft.com/office/drawing/2014/main" id="{050DFFFF-C798-4D9E-AD72-93B62FAD58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23" name="Kép 22">
          <a:extLst>
            <a:ext uri="{FF2B5EF4-FFF2-40B4-BE49-F238E27FC236}">
              <a16:creationId xmlns:a16="http://schemas.microsoft.com/office/drawing/2014/main" id="{A1C81591-68C5-4C4C-A2EE-45B00F616A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24" name="Kép 23">
          <a:extLst>
            <a:ext uri="{FF2B5EF4-FFF2-40B4-BE49-F238E27FC236}">
              <a16:creationId xmlns:a16="http://schemas.microsoft.com/office/drawing/2014/main" id="{B95A7D58-1E68-4C01-AC05-D82CB83E56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25" name="Kép 24">
          <a:extLst>
            <a:ext uri="{FF2B5EF4-FFF2-40B4-BE49-F238E27FC236}">
              <a16:creationId xmlns:a16="http://schemas.microsoft.com/office/drawing/2014/main" id="{486DE5A8-CF36-4539-867B-D098C0853A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26" name="Kép 25">
          <a:extLst>
            <a:ext uri="{FF2B5EF4-FFF2-40B4-BE49-F238E27FC236}">
              <a16:creationId xmlns:a16="http://schemas.microsoft.com/office/drawing/2014/main" id="{38A8FB0E-6B42-4412-B17F-C9A810626F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27" name="Kép 26">
          <a:extLst>
            <a:ext uri="{FF2B5EF4-FFF2-40B4-BE49-F238E27FC236}">
              <a16:creationId xmlns:a16="http://schemas.microsoft.com/office/drawing/2014/main" id="{3E4A80D3-D2EC-4397-963B-2DEB5128E2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28" name="Kép 27">
          <a:extLst>
            <a:ext uri="{FF2B5EF4-FFF2-40B4-BE49-F238E27FC236}">
              <a16:creationId xmlns:a16="http://schemas.microsoft.com/office/drawing/2014/main" id="{921DA1AB-FD3F-4B0F-A6E2-2284A50C76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29" name="Kép 28">
          <a:extLst>
            <a:ext uri="{FF2B5EF4-FFF2-40B4-BE49-F238E27FC236}">
              <a16:creationId xmlns:a16="http://schemas.microsoft.com/office/drawing/2014/main" id="{4BFB79F8-5EA3-4C17-892B-E64C8A15AF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30" name="Kép 29">
          <a:extLst>
            <a:ext uri="{FF2B5EF4-FFF2-40B4-BE49-F238E27FC236}">
              <a16:creationId xmlns:a16="http://schemas.microsoft.com/office/drawing/2014/main" id="{30F43799-A5CC-4A00-8A4F-8097609628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31" name="Kép 30">
          <a:extLst>
            <a:ext uri="{FF2B5EF4-FFF2-40B4-BE49-F238E27FC236}">
              <a16:creationId xmlns:a16="http://schemas.microsoft.com/office/drawing/2014/main" id="{7CAF10E8-B94B-4544-844B-353B453F2A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32" name="Kép 31">
          <a:extLst>
            <a:ext uri="{FF2B5EF4-FFF2-40B4-BE49-F238E27FC236}">
              <a16:creationId xmlns:a16="http://schemas.microsoft.com/office/drawing/2014/main" id="{36B51D8B-19D0-48CA-B2A8-11A5222E41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33" name="Kép 32">
          <a:extLst>
            <a:ext uri="{FF2B5EF4-FFF2-40B4-BE49-F238E27FC236}">
              <a16:creationId xmlns:a16="http://schemas.microsoft.com/office/drawing/2014/main" id="{2F213E9A-F40F-4417-AE55-70CD2C59B5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34" name="Kép 33">
          <a:extLst>
            <a:ext uri="{FF2B5EF4-FFF2-40B4-BE49-F238E27FC236}">
              <a16:creationId xmlns:a16="http://schemas.microsoft.com/office/drawing/2014/main" id="{144D2B41-368B-44A3-A39D-401D2A10CD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35" name="Kép 34">
          <a:extLst>
            <a:ext uri="{FF2B5EF4-FFF2-40B4-BE49-F238E27FC236}">
              <a16:creationId xmlns:a16="http://schemas.microsoft.com/office/drawing/2014/main" id="{CF45642B-654D-4C74-AAF2-44B4198A17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36" name="Kép 35">
          <a:extLst>
            <a:ext uri="{FF2B5EF4-FFF2-40B4-BE49-F238E27FC236}">
              <a16:creationId xmlns:a16="http://schemas.microsoft.com/office/drawing/2014/main" id="{81028FE9-2550-41BA-BC67-6DC59DF180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37" name="Kép 36">
          <a:extLst>
            <a:ext uri="{FF2B5EF4-FFF2-40B4-BE49-F238E27FC236}">
              <a16:creationId xmlns:a16="http://schemas.microsoft.com/office/drawing/2014/main" id="{DD87B417-AB85-4F80-AC34-C5E1D5423B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38" name="Kép 37">
          <a:extLst>
            <a:ext uri="{FF2B5EF4-FFF2-40B4-BE49-F238E27FC236}">
              <a16:creationId xmlns:a16="http://schemas.microsoft.com/office/drawing/2014/main" id="{534E8FD7-AAEA-493D-A85A-D6FEBD9193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39" name="Kép 38">
          <a:extLst>
            <a:ext uri="{FF2B5EF4-FFF2-40B4-BE49-F238E27FC236}">
              <a16:creationId xmlns:a16="http://schemas.microsoft.com/office/drawing/2014/main" id="{36A701FB-70F9-47BE-BB51-923952EBC3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40" name="Kép 39">
          <a:extLst>
            <a:ext uri="{FF2B5EF4-FFF2-40B4-BE49-F238E27FC236}">
              <a16:creationId xmlns:a16="http://schemas.microsoft.com/office/drawing/2014/main" id="{492AD969-42E2-4BA7-B96A-3241A7E8C0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212</xdr:row>
      <xdr:rowOff>0</xdr:rowOff>
    </xdr:from>
    <xdr:to>
      <xdr:col>1</xdr:col>
      <xdr:colOff>9525</xdr:colOff>
      <xdr:row>212</xdr:row>
      <xdr:rowOff>9525</xdr:rowOff>
    </xdr:to>
    <xdr:pic>
      <xdr:nvPicPr>
        <xdr:cNvPr id="41" name="Kép 40">
          <a:extLst>
            <a:ext uri="{FF2B5EF4-FFF2-40B4-BE49-F238E27FC236}">
              <a16:creationId xmlns:a16="http://schemas.microsoft.com/office/drawing/2014/main" id="{E2092447-4F71-4C52-BC91-D046E30040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42" name="Kép 41">
          <a:extLst>
            <a:ext uri="{FF2B5EF4-FFF2-40B4-BE49-F238E27FC236}">
              <a16:creationId xmlns:a16="http://schemas.microsoft.com/office/drawing/2014/main" id="{C1809589-4E0F-4FE7-8BAA-577BF2AE8C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43" name="Kép 42">
          <a:extLst>
            <a:ext uri="{FF2B5EF4-FFF2-40B4-BE49-F238E27FC236}">
              <a16:creationId xmlns:a16="http://schemas.microsoft.com/office/drawing/2014/main" id="{5F60DDD4-A0EA-41B7-9D07-CB34CDF235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44" name="Kép 43">
          <a:extLst>
            <a:ext uri="{FF2B5EF4-FFF2-40B4-BE49-F238E27FC236}">
              <a16:creationId xmlns:a16="http://schemas.microsoft.com/office/drawing/2014/main" id="{9B5C2263-D481-4507-834B-FF5F670AC5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45" name="Kép 44">
          <a:extLst>
            <a:ext uri="{FF2B5EF4-FFF2-40B4-BE49-F238E27FC236}">
              <a16:creationId xmlns:a16="http://schemas.microsoft.com/office/drawing/2014/main" id="{D96C20E1-BD20-4BC6-B2E3-CB74F51328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46" name="Kép 45">
          <a:extLst>
            <a:ext uri="{FF2B5EF4-FFF2-40B4-BE49-F238E27FC236}">
              <a16:creationId xmlns:a16="http://schemas.microsoft.com/office/drawing/2014/main" id="{3107F63C-1CAC-4DDD-80CC-90918CC9DD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47" name="Kép 46">
          <a:extLst>
            <a:ext uri="{FF2B5EF4-FFF2-40B4-BE49-F238E27FC236}">
              <a16:creationId xmlns:a16="http://schemas.microsoft.com/office/drawing/2014/main" id="{304112F6-06C2-4772-B332-BA7203646D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48" name="Kép 47">
          <a:extLst>
            <a:ext uri="{FF2B5EF4-FFF2-40B4-BE49-F238E27FC236}">
              <a16:creationId xmlns:a16="http://schemas.microsoft.com/office/drawing/2014/main" id="{471A195E-89A8-42DB-A625-299236F7B0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49" name="Kép 48">
          <a:extLst>
            <a:ext uri="{FF2B5EF4-FFF2-40B4-BE49-F238E27FC236}">
              <a16:creationId xmlns:a16="http://schemas.microsoft.com/office/drawing/2014/main" id="{9FF20FF1-B955-4911-B266-704F386729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50" name="Kép 49">
          <a:extLst>
            <a:ext uri="{FF2B5EF4-FFF2-40B4-BE49-F238E27FC236}">
              <a16:creationId xmlns:a16="http://schemas.microsoft.com/office/drawing/2014/main" id="{31BFA095-CBF1-4724-843E-EC01C12BA8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51" name="Kép 50">
          <a:extLst>
            <a:ext uri="{FF2B5EF4-FFF2-40B4-BE49-F238E27FC236}">
              <a16:creationId xmlns:a16="http://schemas.microsoft.com/office/drawing/2014/main" id="{3B733A14-2DFA-4E35-818B-C985EAEFE5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52" name="Kép 51">
          <a:extLst>
            <a:ext uri="{FF2B5EF4-FFF2-40B4-BE49-F238E27FC236}">
              <a16:creationId xmlns:a16="http://schemas.microsoft.com/office/drawing/2014/main" id="{A7B66DEB-B14F-4691-824C-6494212C20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53" name="Kép 52">
          <a:extLst>
            <a:ext uri="{FF2B5EF4-FFF2-40B4-BE49-F238E27FC236}">
              <a16:creationId xmlns:a16="http://schemas.microsoft.com/office/drawing/2014/main" id="{1D3E3977-B91D-4BD9-89A6-A9FF6BE62F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54" name="Kép 53">
          <a:extLst>
            <a:ext uri="{FF2B5EF4-FFF2-40B4-BE49-F238E27FC236}">
              <a16:creationId xmlns:a16="http://schemas.microsoft.com/office/drawing/2014/main" id="{5C6467CB-7534-4BA7-B59C-C2F4EA4D73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55" name="Kép 54">
          <a:extLst>
            <a:ext uri="{FF2B5EF4-FFF2-40B4-BE49-F238E27FC236}">
              <a16:creationId xmlns:a16="http://schemas.microsoft.com/office/drawing/2014/main" id="{CEEE7E58-F007-4D03-84F0-621D1E9067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56" name="Kép 55">
          <a:extLst>
            <a:ext uri="{FF2B5EF4-FFF2-40B4-BE49-F238E27FC236}">
              <a16:creationId xmlns:a16="http://schemas.microsoft.com/office/drawing/2014/main" id="{1F7B3755-696A-4455-9E66-C69EF1B34C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57" name="Kép 56">
          <a:extLst>
            <a:ext uri="{FF2B5EF4-FFF2-40B4-BE49-F238E27FC236}">
              <a16:creationId xmlns:a16="http://schemas.microsoft.com/office/drawing/2014/main" id="{BE6B27B3-CBDF-470A-BBDC-D8904A2918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58" name="Kép 57">
          <a:extLst>
            <a:ext uri="{FF2B5EF4-FFF2-40B4-BE49-F238E27FC236}">
              <a16:creationId xmlns:a16="http://schemas.microsoft.com/office/drawing/2014/main" id="{6EA108B7-6114-4DA8-8EB5-DC3A482B8F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59" name="Kép 58">
          <a:extLst>
            <a:ext uri="{FF2B5EF4-FFF2-40B4-BE49-F238E27FC236}">
              <a16:creationId xmlns:a16="http://schemas.microsoft.com/office/drawing/2014/main" id="{4F8ACC29-3DC8-42FB-A4BC-1391FC0457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60" name="Kép 59">
          <a:extLst>
            <a:ext uri="{FF2B5EF4-FFF2-40B4-BE49-F238E27FC236}">
              <a16:creationId xmlns:a16="http://schemas.microsoft.com/office/drawing/2014/main" id="{56DE8805-D42D-4FD9-87EB-B68A56414B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254</xdr:row>
      <xdr:rowOff>0</xdr:rowOff>
    </xdr:from>
    <xdr:to>
      <xdr:col>1</xdr:col>
      <xdr:colOff>9525</xdr:colOff>
      <xdr:row>254</xdr:row>
      <xdr:rowOff>9525</xdr:rowOff>
    </xdr:to>
    <xdr:pic>
      <xdr:nvPicPr>
        <xdr:cNvPr id="61" name="Kép 60">
          <a:extLst>
            <a:ext uri="{FF2B5EF4-FFF2-40B4-BE49-F238E27FC236}">
              <a16:creationId xmlns:a16="http://schemas.microsoft.com/office/drawing/2014/main" id="{3A7D6DD8-7090-41A4-B77E-CCE8417564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81372075"/>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41"/>
  <sheetViews>
    <sheetView tabSelected="1" showRuler="0" view="pageBreakPreview" zoomScaleNormal="115" zoomScaleSheetLayoutView="100" zoomScalePageLayoutView="85" workbookViewId="0">
      <pane ySplit="1" topLeftCell="A2" activePane="bottomLeft" state="frozenSplit"/>
      <selection pane="bottomLeft" activeCell="M7" sqref="M7"/>
    </sheetView>
  </sheetViews>
  <sheetFormatPr defaultRowHeight="15" x14ac:dyDescent="0.25"/>
  <cols>
    <col min="1" max="1" width="8.7109375" style="104" customWidth="1"/>
    <col min="2" max="2" width="86.140625" style="31" customWidth="1"/>
    <col min="3" max="3" width="11" style="108" customWidth="1"/>
    <col min="4" max="4" width="5.7109375" style="106" bestFit="1" customWidth="1"/>
    <col min="5" max="5" width="11.5703125" style="15" customWidth="1"/>
    <col min="6" max="6" width="11.42578125" style="15" customWidth="1"/>
    <col min="7" max="7" width="11.28515625" style="134" customWidth="1"/>
    <col min="8" max="8" width="13.140625" style="17" customWidth="1"/>
    <col min="9" max="254" width="9.140625" style="31"/>
    <col min="255" max="255" width="8.7109375" style="31" customWidth="1"/>
    <col min="256" max="256" width="100.140625" style="31" customWidth="1"/>
    <col min="257" max="257" width="10.5703125" style="31" customWidth="1"/>
    <col min="258" max="261" width="9.140625" style="31"/>
    <col min="262" max="262" width="9.5703125" style="31" customWidth="1"/>
    <col min="263" max="510" width="9.140625" style="31"/>
    <col min="511" max="511" width="8.7109375" style="31" customWidth="1"/>
    <col min="512" max="512" width="100.140625" style="31" customWidth="1"/>
    <col min="513" max="513" width="10.5703125" style="31" customWidth="1"/>
    <col min="514" max="517" width="9.140625" style="31"/>
    <col min="518" max="518" width="9.5703125" style="31" customWidth="1"/>
    <col min="519" max="766" width="9.140625" style="31"/>
    <col min="767" max="767" width="8.7109375" style="31" customWidth="1"/>
    <col min="768" max="768" width="100.140625" style="31" customWidth="1"/>
    <col min="769" max="769" width="10.5703125" style="31" customWidth="1"/>
    <col min="770" max="773" width="9.140625" style="31"/>
    <col min="774" max="774" width="9.5703125" style="31" customWidth="1"/>
    <col min="775" max="1022" width="9.140625" style="31"/>
    <col min="1023" max="1023" width="8.7109375" style="31" customWidth="1"/>
    <col min="1024" max="1024" width="100.140625" style="31" customWidth="1"/>
    <col min="1025" max="1025" width="10.5703125" style="31" customWidth="1"/>
    <col min="1026" max="1029" width="9.140625" style="31"/>
    <col min="1030" max="1030" width="9.5703125" style="31" customWidth="1"/>
    <col min="1031" max="1278" width="9.140625" style="31"/>
    <col min="1279" max="1279" width="8.7109375" style="31" customWidth="1"/>
    <col min="1280" max="1280" width="100.140625" style="31" customWidth="1"/>
    <col min="1281" max="1281" width="10.5703125" style="31" customWidth="1"/>
    <col min="1282" max="1285" width="9.140625" style="31"/>
    <col min="1286" max="1286" width="9.5703125" style="31" customWidth="1"/>
    <col min="1287" max="1534" width="9.140625" style="31"/>
    <col min="1535" max="1535" width="8.7109375" style="31" customWidth="1"/>
    <col min="1536" max="1536" width="100.140625" style="31" customWidth="1"/>
    <col min="1537" max="1537" width="10.5703125" style="31" customWidth="1"/>
    <col min="1538" max="1541" width="9.140625" style="31"/>
    <col min="1542" max="1542" width="9.5703125" style="31" customWidth="1"/>
    <col min="1543" max="1790" width="9.140625" style="31"/>
    <col min="1791" max="1791" width="8.7109375" style="31" customWidth="1"/>
    <col min="1792" max="1792" width="100.140625" style="31" customWidth="1"/>
    <col min="1793" max="1793" width="10.5703125" style="31" customWidth="1"/>
    <col min="1794" max="1797" width="9.140625" style="31"/>
    <col min="1798" max="1798" width="9.5703125" style="31" customWidth="1"/>
    <col min="1799" max="2046" width="9.140625" style="31"/>
    <col min="2047" max="2047" width="8.7109375" style="31" customWidth="1"/>
    <col min="2048" max="2048" width="100.140625" style="31" customWidth="1"/>
    <col min="2049" max="2049" width="10.5703125" style="31" customWidth="1"/>
    <col min="2050" max="2053" width="9.140625" style="31"/>
    <col min="2054" max="2054" width="9.5703125" style="31" customWidth="1"/>
    <col min="2055" max="2302" width="9.140625" style="31"/>
    <col min="2303" max="2303" width="8.7109375" style="31" customWidth="1"/>
    <col min="2304" max="2304" width="100.140625" style="31" customWidth="1"/>
    <col min="2305" max="2305" width="10.5703125" style="31" customWidth="1"/>
    <col min="2306" max="2309" width="9.140625" style="31"/>
    <col min="2310" max="2310" width="9.5703125" style="31" customWidth="1"/>
    <col min="2311" max="2558" width="9.140625" style="31"/>
    <col min="2559" max="2559" width="8.7109375" style="31" customWidth="1"/>
    <col min="2560" max="2560" width="100.140625" style="31" customWidth="1"/>
    <col min="2561" max="2561" width="10.5703125" style="31" customWidth="1"/>
    <col min="2562" max="2565" width="9.140625" style="31"/>
    <col min="2566" max="2566" width="9.5703125" style="31" customWidth="1"/>
    <col min="2567" max="2814" width="9.140625" style="31"/>
    <col min="2815" max="2815" width="8.7109375" style="31" customWidth="1"/>
    <col min="2816" max="2816" width="100.140625" style="31" customWidth="1"/>
    <col min="2817" max="2817" width="10.5703125" style="31" customWidth="1"/>
    <col min="2818" max="2821" width="9.140625" style="31"/>
    <col min="2822" max="2822" width="9.5703125" style="31" customWidth="1"/>
    <col min="2823" max="3070" width="9.140625" style="31"/>
    <col min="3071" max="3071" width="8.7109375" style="31" customWidth="1"/>
    <col min="3072" max="3072" width="100.140625" style="31" customWidth="1"/>
    <col min="3073" max="3073" width="10.5703125" style="31" customWidth="1"/>
    <col min="3074" max="3077" width="9.140625" style="31"/>
    <col min="3078" max="3078" width="9.5703125" style="31" customWidth="1"/>
    <col min="3079" max="3326" width="9.140625" style="31"/>
    <col min="3327" max="3327" width="8.7109375" style="31" customWidth="1"/>
    <col min="3328" max="3328" width="100.140625" style="31" customWidth="1"/>
    <col min="3329" max="3329" width="10.5703125" style="31" customWidth="1"/>
    <col min="3330" max="3333" width="9.140625" style="31"/>
    <col min="3334" max="3334" width="9.5703125" style="31" customWidth="1"/>
    <col min="3335" max="3582" width="9.140625" style="31"/>
    <col min="3583" max="3583" width="8.7109375" style="31" customWidth="1"/>
    <col min="3584" max="3584" width="100.140625" style="31" customWidth="1"/>
    <col min="3585" max="3585" width="10.5703125" style="31" customWidth="1"/>
    <col min="3586" max="3589" width="9.140625" style="31"/>
    <col min="3590" max="3590" width="9.5703125" style="31" customWidth="1"/>
    <col min="3591" max="3838" width="9.140625" style="31"/>
    <col min="3839" max="3839" width="8.7109375" style="31" customWidth="1"/>
    <col min="3840" max="3840" width="100.140625" style="31" customWidth="1"/>
    <col min="3841" max="3841" width="10.5703125" style="31" customWidth="1"/>
    <col min="3842" max="3845" width="9.140625" style="31"/>
    <col min="3846" max="3846" width="9.5703125" style="31" customWidth="1"/>
    <col min="3847" max="4094" width="9.140625" style="31"/>
    <col min="4095" max="4095" width="8.7109375" style="31" customWidth="1"/>
    <col min="4096" max="4096" width="100.140625" style="31" customWidth="1"/>
    <col min="4097" max="4097" width="10.5703125" style="31" customWidth="1"/>
    <col min="4098" max="4101" width="9.140625" style="31"/>
    <col min="4102" max="4102" width="9.5703125" style="31" customWidth="1"/>
    <col min="4103" max="4350" width="9.140625" style="31"/>
    <col min="4351" max="4351" width="8.7109375" style="31" customWidth="1"/>
    <col min="4352" max="4352" width="100.140625" style="31" customWidth="1"/>
    <col min="4353" max="4353" width="10.5703125" style="31" customWidth="1"/>
    <col min="4354" max="4357" width="9.140625" style="31"/>
    <col min="4358" max="4358" width="9.5703125" style="31" customWidth="1"/>
    <col min="4359" max="4606" width="9.140625" style="31"/>
    <col min="4607" max="4607" width="8.7109375" style="31" customWidth="1"/>
    <col min="4608" max="4608" width="100.140625" style="31" customWidth="1"/>
    <col min="4609" max="4609" width="10.5703125" style="31" customWidth="1"/>
    <col min="4610" max="4613" width="9.140625" style="31"/>
    <col min="4614" max="4614" width="9.5703125" style="31" customWidth="1"/>
    <col min="4615" max="4862" width="9.140625" style="31"/>
    <col min="4863" max="4863" width="8.7109375" style="31" customWidth="1"/>
    <col min="4864" max="4864" width="100.140625" style="31" customWidth="1"/>
    <col min="4865" max="4865" width="10.5703125" style="31" customWidth="1"/>
    <col min="4866" max="4869" width="9.140625" style="31"/>
    <col min="4870" max="4870" width="9.5703125" style="31" customWidth="1"/>
    <col min="4871" max="5118" width="9.140625" style="31"/>
    <col min="5119" max="5119" width="8.7109375" style="31" customWidth="1"/>
    <col min="5120" max="5120" width="100.140625" style="31" customWidth="1"/>
    <col min="5121" max="5121" width="10.5703125" style="31" customWidth="1"/>
    <col min="5122" max="5125" width="9.140625" style="31"/>
    <col min="5126" max="5126" width="9.5703125" style="31" customWidth="1"/>
    <col min="5127" max="5374" width="9.140625" style="31"/>
    <col min="5375" max="5375" width="8.7109375" style="31" customWidth="1"/>
    <col min="5376" max="5376" width="100.140625" style="31" customWidth="1"/>
    <col min="5377" max="5377" width="10.5703125" style="31" customWidth="1"/>
    <col min="5378" max="5381" width="9.140625" style="31"/>
    <col min="5382" max="5382" width="9.5703125" style="31" customWidth="1"/>
    <col min="5383" max="5630" width="9.140625" style="31"/>
    <col min="5631" max="5631" width="8.7109375" style="31" customWidth="1"/>
    <col min="5632" max="5632" width="100.140625" style="31" customWidth="1"/>
    <col min="5633" max="5633" width="10.5703125" style="31" customWidth="1"/>
    <col min="5634" max="5637" width="9.140625" style="31"/>
    <col min="5638" max="5638" width="9.5703125" style="31" customWidth="1"/>
    <col min="5639" max="5886" width="9.140625" style="31"/>
    <col min="5887" max="5887" width="8.7109375" style="31" customWidth="1"/>
    <col min="5888" max="5888" width="100.140625" style="31" customWidth="1"/>
    <col min="5889" max="5889" width="10.5703125" style="31" customWidth="1"/>
    <col min="5890" max="5893" width="9.140625" style="31"/>
    <col min="5894" max="5894" width="9.5703125" style="31" customWidth="1"/>
    <col min="5895" max="6142" width="9.140625" style="31"/>
    <col min="6143" max="6143" width="8.7109375" style="31" customWidth="1"/>
    <col min="6144" max="6144" width="100.140625" style="31" customWidth="1"/>
    <col min="6145" max="6145" width="10.5703125" style="31" customWidth="1"/>
    <col min="6146" max="6149" width="9.140625" style="31"/>
    <col min="6150" max="6150" width="9.5703125" style="31" customWidth="1"/>
    <col min="6151" max="6398" width="9.140625" style="31"/>
    <col min="6399" max="6399" width="8.7109375" style="31" customWidth="1"/>
    <col min="6400" max="6400" width="100.140625" style="31" customWidth="1"/>
    <col min="6401" max="6401" width="10.5703125" style="31" customWidth="1"/>
    <col min="6402" max="6405" width="9.140625" style="31"/>
    <col min="6406" max="6406" width="9.5703125" style="31" customWidth="1"/>
    <col min="6407" max="6654" width="9.140625" style="31"/>
    <col min="6655" max="6655" width="8.7109375" style="31" customWidth="1"/>
    <col min="6656" max="6656" width="100.140625" style="31" customWidth="1"/>
    <col min="6657" max="6657" width="10.5703125" style="31" customWidth="1"/>
    <col min="6658" max="6661" width="9.140625" style="31"/>
    <col min="6662" max="6662" width="9.5703125" style="31" customWidth="1"/>
    <col min="6663" max="6910" width="9.140625" style="31"/>
    <col min="6911" max="6911" width="8.7109375" style="31" customWidth="1"/>
    <col min="6912" max="6912" width="100.140625" style="31" customWidth="1"/>
    <col min="6913" max="6913" width="10.5703125" style="31" customWidth="1"/>
    <col min="6914" max="6917" width="9.140625" style="31"/>
    <col min="6918" max="6918" width="9.5703125" style="31" customWidth="1"/>
    <col min="6919" max="7166" width="9.140625" style="31"/>
    <col min="7167" max="7167" width="8.7109375" style="31" customWidth="1"/>
    <col min="7168" max="7168" width="100.140625" style="31" customWidth="1"/>
    <col min="7169" max="7169" width="10.5703125" style="31" customWidth="1"/>
    <col min="7170" max="7173" width="9.140625" style="31"/>
    <col min="7174" max="7174" width="9.5703125" style="31" customWidth="1"/>
    <col min="7175" max="7422" width="9.140625" style="31"/>
    <col min="7423" max="7423" width="8.7109375" style="31" customWidth="1"/>
    <col min="7424" max="7424" width="100.140625" style="31" customWidth="1"/>
    <col min="7425" max="7425" width="10.5703125" style="31" customWidth="1"/>
    <col min="7426" max="7429" width="9.140625" style="31"/>
    <col min="7430" max="7430" width="9.5703125" style="31" customWidth="1"/>
    <col min="7431" max="7678" width="9.140625" style="31"/>
    <col min="7679" max="7679" width="8.7109375" style="31" customWidth="1"/>
    <col min="7680" max="7680" width="100.140625" style="31" customWidth="1"/>
    <col min="7681" max="7681" width="10.5703125" style="31" customWidth="1"/>
    <col min="7682" max="7685" width="9.140625" style="31"/>
    <col min="7686" max="7686" width="9.5703125" style="31" customWidth="1"/>
    <col min="7687" max="7934" width="9.140625" style="31"/>
    <col min="7935" max="7935" width="8.7109375" style="31" customWidth="1"/>
    <col min="7936" max="7936" width="100.140625" style="31" customWidth="1"/>
    <col min="7937" max="7937" width="10.5703125" style="31" customWidth="1"/>
    <col min="7938" max="7941" width="9.140625" style="31"/>
    <col min="7942" max="7942" width="9.5703125" style="31" customWidth="1"/>
    <col min="7943" max="8190" width="9.140625" style="31"/>
    <col min="8191" max="8191" width="8.7109375" style="31" customWidth="1"/>
    <col min="8192" max="8192" width="100.140625" style="31" customWidth="1"/>
    <col min="8193" max="8193" width="10.5703125" style="31" customWidth="1"/>
    <col min="8194" max="8197" width="9.140625" style="31"/>
    <col min="8198" max="8198" width="9.5703125" style="31" customWidth="1"/>
    <col min="8199" max="8446" width="9.140625" style="31"/>
    <col min="8447" max="8447" width="8.7109375" style="31" customWidth="1"/>
    <col min="8448" max="8448" width="100.140625" style="31" customWidth="1"/>
    <col min="8449" max="8449" width="10.5703125" style="31" customWidth="1"/>
    <col min="8450" max="8453" width="9.140625" style="31"/>
    <col min="8454" max="8454" width="9.5703125" style="31" customWidth="1"/>
    <col min="8455" max="8702" width="9.140625" style="31"/>
    <col min="8703" max="8703" width="8.7109375" style="31" customWidth="1"/>
    <col min="8704" max="8704" width="100.140625" style="31" customWidth="1"/>
    <col min="8705" max="8705" width="10.5703125" style="31" customWidth="1"/>
    <col min="8706" max="8709" width="9.140625" style="31"/>
    <col min="8710" max="8710" width="9.5703125" style="31" customWidth="1"/>
    <col min="8711" max="8958" width="9.140625" style="31"/>
    <col min="8959" max="8959" width="8.7109375" style="31" customWidth="1"/>
    <col min="8960" max="8960" width="100.140625" style="31" customWidth="1"/>
    <col min="8961" max="8961" width="10.5703125" style="31" customWidth="1"/>
    <col min="8962" max="8965" width="9.140625" style="31"/>
    <col min="8966" max="8966" width="9.5703125" style="31" customWidth="1"/>
    <col min="8967" max="9214" width="9.140625" style="31"/>
    <col min="9215" max="9215" width="8.7109375" style="31" customWidth="1"/>
    <col min="9216" max="9216" width="100.140625" style="31" customWidth="1"/>
    <col min="9217" max="9217" width="10.5703125" style="31" customWidth="1"/>
    <col min="9218" max="9221" width="9.140625" style="31"/>
    <col min="9222" max="9222" width="9.5703125" style="31" customWidth="1"/>
    <col min="9223" max="9470" width="9.140625" style="31"/>
    <col min="9471" max="9471" width="8.7109375" style="31" customWidth="1"/>
    <col min="9472" max="9472" width="100.140625" style="31" customWidth="1"/>
    <col min="9473" max="9473" width="10.5703125" style="31" customWidth="1"/>
    <col min="9474" max="9477" width="9.140625" style="31"/>
    <col min="9478" max="9478" width="9.5703125" style="31" customWidth="1"/>
    <col min="9479" max="9726" width="9.140625" style="31"/>
    <col min="9727" max="9727" width="8.7109375" style="31" customWidth="1"/>
    <col min="9728" max="9728" width="100.140625" style="31" customWidth="1"/>
    <col min="9729" max="9729" width="10.5703125" style="31" customWidth="1"/>
    <col min="9730" max="9733" width="9.140625" style="31"/>
    <col min="9734" max="9734" width="9.5703125" style="31" customWidth="1"/>
    <col min="9735" max="9982" width="9.140625" style="31"/>
    <col min="9983" max="9983" width="8.7109375" style="31" customWidth="1"/>
    <col min="9984" max="9984" width="100.140625" style="31" customWidth="1"/>
    <col min="9985" max="9985" width="10.5703125" style="31" customWidth="1"/>
    <col min="9986" max="9989" width="9.140625" style="31"/>
    <col min="9990" max="9990" width="9.5703125" style="31" customWidth="1"/>
    <col min="9991" max="10238" width="9.140625" style="31"/>
    <col min="10239" max="10239" width="8.7109375" style="31" customWidth="1"/>
    <col min="10240" max="10240" width="100.140625" style="31" customWidth="1"/>
    <col min="10241" max="10241" width="10.5703125" style="31" customWidth="1"/>
    <col min="10242" max="10245" width="9.140625" style="31"/>
    <col min="10246" max="10246" width="9.5703125" style="31" customWidth="1"/>
    <col min="10247" max="10494" width="9.140625" style="31"/>
    <col min="10495" max="10495" width="8.7109375" style="31" customWidth="1"/>
    <col min="10496" max="10496" width="100.140625" style="31" customWidth="1"/>
    <col min="10497" max="10497" width="10.5703125" style="31" customWidth="1"/>
    <col min="10498" max="10501" width="9.140625" style="31"/>
    <col min="10502" max="10502" width="9.5703125" style="31" customWidth="1"/>
    <col min="10503" max="10750" width="9.140625" style="31"/>
    <col min="10751" max="10751" width="8.7109375" style="31" customWidth="1"/>
    <col min="10752" max="10752" width="100.140625" style="31" customWidth="1"/>
    <col min="10753" max="10753" width="10.5703125" style="31" customWidth="1"/>
    <col min="10754" max="10757" width="9.140625" style="31"/>
    <col min="10758" max="10758" width="9.5703125" style="31" customWidth="1"/>
    <col min="10759" max="11006" width="9.140625" style="31"/>
    <col min="11007" max="11007" width="8.7109375" style="31" customWidth="1"/>
    <col min="11008" max="11008" width="100.140625" style="31" customWidth="1"/>
    <col min="11009" max="11009" width="10.5703125" style="31" customWidth="1"/>
    <col min="11010" max="11013" width="9.140625" style="31"/>
    <col min="11014" max="11014" width="9.5703125" style="31" customWidth="1"/>
    <col min="11015" max="11262" width="9.140625" style="31"/>
    <col min="11263" max="11263" width="8.7109375" style="31" customWidth="1"/>
    <col min="11264" max="11264" width="100.140625" style="31" customWidth="1"/>
    <col min="11265" max="11265" width="10.5703125" style="31" customWidth="1"/>
    <col min="11266" max="11269" width="9.140625" style="31"/>
    <col min="11270" max="11270" width="9.5703125" style="31" customWidth="1"/>
    <col min="11271" max="11518" width="9.140625" style="31"/>
    <col min="11519" max="11519" width="8.7109375" style="31" customWidth="1"/>
    <col min="11520" max="11520" width="100.140625" style="31" customWidth="1"/>
    <col min="11521" max="11521" width="10.5703125" style="31" customWidth="1"/>
    <col min="11522" max="11525" width="9.140625" style="31"/>
    <col min="11526" max="11526" width="9.5703125" style="31" customWidth="1"/>
    <col min="11527" max="11774" width="9.140625" style="31"/>
    <col min="11775" max="11775" width="8.7109375" style="31" customWidth="1"/>
    <col min="11776" max="11776" width="100.140625" style="31" customWidth="1"/>
    <col min="11777" max="11777" width="10.5703125" style="31" customWidth="1"/>
    <col min="11778" max="11781" width="9.140625" style="31"/>
    <col min="11782" max="11782" width="9.5703125" style="31" customWidth="1"/>
    <col min="11783" max="12030" width="9.140625" style="31"/>
    <col min="12031" max="12031" width="8.7109375" style="31" customWidth="1"/>
    <col min="12032" max="12032" width="100.140625" style="31" customWidth="1"/>
    <col min="12033" max="12033" width="10.5703125" style="31" customWidth="1"/>
    <col min="12034" max="12037" width="9.140625" style="31"/>
    <col min="12038" max="12038" width="9.5703125" style="31" customWidth="1"/>
    <col min="12039" max="12286" width="9.140625" style="31"/>
    <col min="12287" max="12287" width="8.7109375" style="31" customWidth="1"/>
    <col min="12288" max="12288" width="100.140625" style="31" customWidth="1"/>
    <col min="12289" max="12289" width="10.5703125" style="31" customWidth="1"/>
    <col min="12290" max="12293" width="9.140625" style="31"/>
    <col min="12294" max="12294" width="9.5703125" style="31" customWidth="1"/>
    <col min="12295" max="12542" width="9.140625" style="31"/>
    <col min="12543" max="12543" width="8.7109375" style="31" customWidth="1"/>
    <col min="12544" max="12544" width="100.140625" style="31" customWidth="1"/>
    <col min="12545" max="12545" width="10.5703125" style="31" customWidth="1"/>
    <col min="12546" max="12549" width="9.140625" style="31"/>
    <col min="12550" max="12550" width="9.5703125" style="31" customWidth="1"/>
    <col min="12551" max="12798" width="9.140625" style="31"/>
    <col min="12799" max="12799" width="8.7109375" style="31" customWidth="1"/>
    <col min="12800" max="12800" width="100.140625" style="31" customWidth="1"/>
    <col min="12801" max="12801" width="10.5703125" style="31" customWidth="1"/>
    <col min="12802" max="12805" width="9.140625" style="31"/>
    <col min="12806" max="12806" width="9.5703125" style="31" customWidth="1"/>
    <col min="12807" max="13054" width="9.140625" style="31"/>
    <col min="13055" max="13055" width="8.7109375" style="31" customWidth="1"/>
    <col min="13056" max="13056" width="100.140625" style="31" customWidth="1"/>
    <col min="13057" max="13057" width="10.5703125" style="31" customWidth="1"/>
    <col min="13058" max="13061" width="9.140625" style="31"/>
    <col min="13062" max="13062" width="9.5703125" style="31" customWidth="1"/>
    <col min="13063" max="13310" width="9.140625" style="31"/>
    <col min="13311" max="13311" width="8.7109375" style="31" customWidth="1"/>
    <col min="13312" max="13312" width="100.140625" style="31" customWidth="1"/>
    <col min="13313" max="13313" width="10.5703125" style="31" customWidth="1"/>
    <col min="13314" max="13317" width="9.140625" style="31"/>
    <col min="13318" max="13318" width="9.5703125" style="31" customWidth="1"/>
    <col min="13319" max="13566" width="9.140625" style="31"/>
    <col min="13567" max="13567" width="8.7109375" style="31" customWidth="1"/>
    <col min="13568" max="13568" width="100.140625" style="31" customWidth="1"/>
    <col min="13569" max="13569" width="10.5703125" style="31" customWidth="1"/>
    <col min="13570" max="13573" width="9.140625" style="31"/>
    <col min="13574" max="13574" width="9.5703125" style="31" customWidth="1"/>
    <col min="13575" max="13822" width="9.140625" style="31"/>
    <col min="13823" max="13823" width="8.7109375" style="31" customWidth="1"/>
    <col min="13824" max="13824" width="100.140625" style="31" customWidth="1"/>
    <col min="13825" max="13825" width="10.5703125" style="31" customWidth="1"/>
    <col min="13826" max="13829" width="9.140625" style="31"/>
    <col min="13830" max="13830" width="9.5703125" style="31" customWidth="1"/>
    <col min="13831" max="14078" width="9.140625" style="31"/>
    <col min="14079" max="14079" width="8.7109375" style="31" customWidth="1"/>
    <col min="14080" max="14080" width="100.140625" style="31" customWidth="1"/>
    <col min="14081" max="14081" width="10.5703125" style="31" customWidth="1"/>
    <col min="14082" max="14085" width="9.140625" style="31"/>
    <col min="14086" max="14086" width="9.5703125" style="31" customWidth="1"/>
    <col min="14087" max="14334" width="9.140625" style="31"/>
    <col min="14335" max="14335" width="8.7109375" style="31" customWidth="1"/>
    <col min="14336" max="14336" width="100.140625" style="31" customWidth="1"/>
    <col min="14337" max="14337" width="10.5703125" style="31" customWidth="1"/>
    <col min="14338" max="14341" width="9.140625" style="31"/>
    <col min="14342" max="14342" width="9.5703125" style="31" customWidth="1"/>
    <col min="14343" max="14590" width="9.140625" style="31"/>
    <col min="14591" max="14591" width="8.7109375" style="31" customWidth="1"/>
    <col min="14592" max="14592" width="100.140625" style="31" customWidth="1"/>
    <col min="14593" max="14593" width="10.5703125" style="31" customWidth="1"/>
    <col min="14594" max="14597" width="9.140625" style="31"/>
    <col min="14598" max="14598" width="9.5703125" style="31" customWidth="1"/>
    <col min="14599" max="14846" width="9.140625" style="31"/>
    <col min="14847" max="14847" width="8.7109375" style="31" customWidth="1"/>
    <col min="14848" max="14848" width="100.140625" style="31" customWidth="1"/>
    <col min="14849" max="14849" width="10.5703125" style="31" customWidth="1"/>
    <col min="14850" max="14853" width="9.140625" style="31"/>
    <col min="14854" max="14854" width="9.5703125" style="31" customWidth="1"/>
    <col min="14855" max="15102" width="9.140625" style="31"/>
    <col min="15103" max="15103" width="8.7109375" style="31" customWidth="1"/>
    <col min="15104" max="15104" width="100.140625" style="31" customWidth="1"/>
    <col min="15105" max="15105" width="10.5703125" style="31" customWidth="1"/>
    <col min="15106" max="15109" width="9.140625" style="31"/>
    <col min="15110" max="15110" width="9.5703125" style="31" customWidth="1"/>
    <col min="15111" max="15358" width="9.140625" style="31"/>
    <col min="15359" max="15359" width="8.7109375" style="31" customWidth="1"/>
    <col min="15360" max="15360" width="100.140625" style="31" customWidth="1"/>
    <col min="15361" max="15361" width="10.5703125" style="31" customWidth="1"/>
    <col min="15362" max="15365" width="9.140625" style="31"/>
    <col min="15366" max="15366" width="9.5703125" style="31" customWidth="1"/>
    <col min="15367" max="15614" width="9.140625" style="31"/>
    <col min="15615" max="15615" width="8.7109375" style="31" customWidth="1"/>
    <col min="15616" max="15616" width="100.140625" style="31" customWidth="1"/>
    <col min="15617" max="15617" width="10.5703125" style="31" customWidth="1"/>
    <col min="15618" max="15621" width="9.140625" style="31"/>
    <col min="15622" max="15622" width="9.5703125" style="31" customWidth="1"/>
    <col min="15623" max="15870" width="9.140625" style="31"/>
    <col min="15871" max="15871" width="8.7109375" style="31" customWidth="1"/>
    <col min="15872" max="15872" width="100.140625" style="31" customWidth="1"/>
    <col min="15873" max="15873" width="10.5703125" style="31" customWidth="1"/>
    <col min="15874" max="15877" width="9.140625" style="31"/>
    <col min="15878" max="15878" width="9.5703125" style="31" customWidth="1"/>
    <col min="15879" max="16126" width="9.140625" style="31"/>
    <col min="16127" max="16127" width="8.7109375" style="31" customWidth="1"/>
    <col min="16128" max="16128" width="100.140625" style="31" customWidth="1"/>
    <col min="16129" max="16129" width="10.5703125" style="31" customWidth="1"/>
    <col min="16130" max="16133" width="9.140625" style="31"/>
    <col min="16134" max="16134" width="9.5703125" style="31" customWidth="1"/>
    <col min="16135" max="16384" width="9.140625" style="31"/>
  </cols>
  <sheetData>
    <row r="1" spans="1:8" s="121" customFormat="1" ht="30" x14ac:dyDescent="0.25">
      <c r="A1" s="136" t="s">
        <v>34</v>
      </c>
      <c r="B1" s="137" t="s">
        <v>29</v>
      </c>
      <c r="C1" s="111" t="s">
        <v>251</v>
      </c>
      <c r="D1" s="137" t="s">
        <v>245</v>
      </c>
      <c r="E1" s="109" t="s">
        <v>243</v>
      </c>
      <c r="F1" s="109" t="s">
        <v>244</v>
      </c>
      <c r="G1" s="122" t="s">
        <v>0</v>
      </c>
      <c r="H1" s="110" t="s">
        <v>1</v>
      </c>
    </row>
    <row r="2" spans="1:8" customFormat="1" x14ac:dyDescent="0.25">
      <c r="B2" s="1"/>
      <c r="C2" s="1"/>
      <c r="D2" s="1"/>
      <c r="E2" s="1"/>
      <c r="F2" s="1"/>
      <c r="G2" s="123"/>
      <c r="H2" s="135" t="s">
        <v>248</v>
      </c>
    </row>
    <row r="3" spans="1:8" customFormat="1" ht="15.75" x14ac:dyDescent="0.25">
      <c r="B3" s="117"/>
      <c r="C3" s="2"/>
      <c r="D3" s="2"/>
      <c r="E3" s="2"/>
      <c r="F3" s="2"/>
      <c r="G3" s="124"/>
      <c r="H3" s="87" t="s">
        <v>249</v>
      </c>
    </row>
    <row r="4" spans="1:8" customFormat="1" ht="15.75" x14ac:dyDescent="0.25">
      <c r="B4" s="116" t="s">
        <v>246</v>
      </c>
      <c r="C4" s="18"/>
      <c r="D4" s="18"/>
      <c r="E4" s="18"/>
      <c r="F4" s="18"/>
      <c r="G4" s="125"/>
      <c r="H4" s="87" t="s">
        <v>250</v>
      </c>
    </row>
    <row r="5" spans="1:8" customFormat="1" ht="15.75" thickBot="1" x14ac:dyDescent="0.3">
      <c r="B5" s="1"/>
      <c r="C5" s="1"/>
      <c r="D5" s="1"/>
      <c r="E5" s="1"/>
      <c r="F5" s="1"/>
      <c r="G5" s="123"/>
      <c r="H5" s="1"/>
    </row>
    <row r="6" spans="1:8" customFormat="1" x14ac:dyDescent="0.25">
      <c r="A6" s="9">
        <v>1</v>
      </c>
      <c r="B6" s="10" t="s">
        <v>30</v>
      </c>
      <c r="C6" s="113"/>
      <c r="D6" s="113"/>
      <c r="E6" s="113"/>
      <c r="F6" s="113"/>
      <c r="G6" s="127"/>
      <c r="H6" s="11">
        <f>H61</f>
        <v>0</v>
      </c>
    </row>
    <row r="7" spans="1:8" customFormat="1" x14ac:dyDescent="0.25">
      <c r="A7" s="5">
        <f>A6+1</f>
        <v>2</v>
      </c>
      <c r="B7" s="3" t="s">
        <v>31</v>
      </c>
      <c r="C7" s="114"/>
      <c r="D7" s="114"/>
      <c r="E7" s="114"/>
      <c r="F7" s="114"/>
      <c r="G7" s="69"/>
      <c r="H7" s="7">
        <f>H93</f>
        <v>0</v>
      </c>
    </row>
    <row r="8" spans="1:8" customFormat="1" x14ac:dyDescent="0.25">
      <c r="A8" s="5">
        <f>A7+1</f>
        <v>3</v>
      </c>
      <c r="B8" s="3" t="s">
        <v>103</v>
      </c>
      <c r="C8" s="114"/>
      <c r="D8" s="114"/>
      <c r="E8" s="114"/>
      <c r="F8" s="114"/>
      <c r="G8" s="69"/>
      <c r="H8" s="7">
        <f>H110</f>
        <v>0</v>
      </c>
    </row>
    <row r="9" spans="1:8" customFormat="1" x14ac:dyDescent="0.25">
      <c r="A9" s="5">
        <f>A8+1</f>
        <v>4</v>
      </c>
      <c r="B9" s="3" t="s">
        <v>62</v>
      </c>
      <c r="C9" s="114"/>
      <c r="D9" s="114"/>
      <c r="E9" s="114"/>
      <c r="F9" s="114"/>
      <c r="G9" s="69"/>
      <c r="H9" s="7">
        <f>H175</f>
        <v>0</v>
      </c>
    </row>
    <row r="10" spans="1:8" customFormat="1" x14ac:dyDescent="0.25">
      <c r="A10" s="5">
        <f>A9+1</f>
        <v>5</v>
      </c>
      <c r="B10" s="3" t="s">
        <v>56</v>
      </c>
      <c r="C10" s="114"/>
      <c r="D10" s="114"/>
      <c r="E10" s="114"/>
      <c r="F10" s="114"/>
      <c r="G10" s="69"/>
      <c r="H10" s="7">
        <f>H224</f>
        <v>0</v>
      </c>
    </row>
    <row r="11" spans="1:8" customFormat="1" ht="15.75" thickBot="1" x14ac:dyDescent="0.3">
      <c r="A11" s="5">
        <f>A10+1</f>
        <v>6</v>
      </c>
      <c r="B11" s="12" t="s">
        <v>42</v>
      </c>
      <c r="C11" s="115"/>
      <c r="D11" s="115"/>
      <c r="E11" s="115"/>
      <c r="F11" s="115"/>
      <c r="G11" s="128"/>
      <c r="H11" s="13">
        <f>H275</f>
        <v>0</v>
      </c>
    </row>
    <row r="12" spans="1:8" customFormat="1" ht="15.75" thickBot="1" x14ac:dyDescent="0.3">
      <c r="A12" s="6"/>
      <c r="B12" s="4" t="s">
        <v>35</v>
      </c>
      <c r="C12" s="112"/>
      <c r="D12" s="112"/>
      <c r="E12" s="112"/>
      <c r="F12" s="112"/>
      <c r="G12" s="126"/>
      <c r="H12" s="8">
        <f>SUM(H6:H11)</f>
        <v>0</v>
      </c>
    </row>
    <row r="13" spans="1:8" customFormat="1" x14ac:dyDescent="0.25">
      <c r="B13" s="119"/>
      <c r="C13" s="119"/>
      <c r="D13" s="119"/>
      <c r="E13" s="119"/>
      <c r="F13" s="119"/>
      <c r="G13" s="129"/>
      <c r="H13" s="120"/>
    </row>
    <row r="14" spans="1:8" s="23" customFormat="1" ht="153.75" x14ac:dyDescent="0.25">
      <c r="A14" s="30"/>
      <c r="B14" s="118" t="s">
        <v>58</v>
      </c>
      <c r="C14" s="29"/>
      <c r="D14" s="24"/>
      <c r="E14" s="14"/>
      <c r="F14" s="14"/>
      <c r="G14" s="130"/>
      <c r="H14" s="16"/>
    </row>
    <row r="15" spans="1:8" s="23" customFormat="1" x14ac:dyDescent="0.25">
      <c r="A15" s="30"/>
      <c r="B15" s="118"/>
      <c r="C15" s="29"/>
      <c r="D15" s="24"/>
      <c r="E15" s="14"/>
      <c r="F15" s="14"/>
      <c r="G15" s="130"/>
      <c r="H15" s="16"/>
    </row>
    <row r="16" spans="1:8" s="21" customFormat="1" ht="15.75" x14ac:dyDescent="0.25">
      <c r="A16" s="22">
        <v>1</v>
      </c>
      <c r="B16" s="27" t="s">
        <v>30</v>
      </c>
      <c r="C16" s="32"/>
      <c r="D16" s="25"/>
      <c r="E16" s="34"/>
      <c r="F16" s="34"/>
      <c r="G16" s="131"/>
      <c r="H16" s="39"/>
    </row>
    <row r="17" spans="1:8" s="33" customFormat="1" x14ac:dyDescent="0.25">
      <c r="A17" s="26"/>
      <c r="B17" s="28" t="s">
        <v>2</v>
      </c>
      <c r="C17" s="46"/>
      <c r="D17" s="47"/>
      <c r="E17" s="34"/>
      <c r="F17" s="34"/>
      <c r="G17" s="130"/>
      <c r="H17" s="38"/>
    </row>
    <row r="18" spans="1:8" s="33" customFormat="1" ht="102.75" x14ac:dyDescent="0.25">
      <c r="A18" s="26">
        <v>1</v>
      </c>
      <c r="B18" s="48" t="s">
        <v>120</v>
      </c>
      <c r="C18" s="49">
        <v>110</v>
      </c>
      <c r="D18" s="47" t="s">
        <v>3</v>
      </c>
      <c r="E18" s="50">
        <v>0</v>
      </c>
      <c r="F18" s="50">
        <v>0</v>
      </c>
      <c r="G18" s="130">
        <f>SUM(E18:F18)</f>
        <v>0</v>
      </c>
      <c r="H18" s="38">
        <f t="shared" ref="H18:H28" si="0">G18*C18</f>
        <v>0</v>
      </c>
    </row>
    <row r="19" spans="1:8" s="33" customFormat="1" x14ac:dyDescent="0.25">
      <c r="A19" s="26">
        <f t="shared" ref="A19:A28" si="1">A18+1</f>
        <v>2</v>
      </c>
      <c r="B19" s="51" t="s">
        <v>121</v>
      </c>
      <c r="C19" s="49">
        <v>140</v>
      </c>
      <c r="D19" s="47" t="s">
        <v>3</v>
      </c>
      <c r="E19" s="50">
        <v>0</v>
      </c>
      <c r="F19" s="50">
        <v>0</v>
      </c>
      <c r="G19" s="130">
        <f t="shared" ref="G19:G28" si="2">SUM(E19:F19)</f>
        <v>0</v>
      </c>
      <c r="H19" s="38">
        <f t="shared" si="0"/>
        <v>0</v>
      </c>
    </row>
    <row r="20" spans="1:8" s="33" customFormat="1" x14ac:dyDescent="0.25">
      <c r="A20" s="26">
        <f t="shared" si="1"/>
        <v>3</v>
      </c>
      <c r="B20" s="51" t="s">
        <v>122</v>
      </c>
      <c r="C20" s="49">
        <v>40</v>
      </c>
      <c r="D20" s="47" t="s">
        <v>3</v>
      </c>
      <c r="E20" s="50">
        <v>0</v>
      </c>
      <c r="F20" s="50">
        <v>0</v>
      </c>
      <c r="G20" s="130">
        <f t="shared" si="2"/>
        <v>0</v>
      </c>
      <c r="H20" s="38">
        <f t="shared" si="0"/>
        <v>0</v>
      </c>
    </row>
    <row r="21" spans="1:8" s="33" customFormat="1" ht="64.5" x14ac:dyDescent="0.25">
      <c r="A21" s="26">
        <f>A20+1</f>
        <v>4</v>
      </c>
      <c r="B21" s="51" t="s">
        <v>123</v>
      </c>
      <c r="C21" s="49">
        <v>60</v>
      </c>
      <c r="D21" s="47" t="s">
        <v>3</v>
      </c>
      <c r="E21" s="50">
        <v>0</v>
      </c>
      <c r="F21" s="50">
        <v>0</v>
      </c>
      <c r="G21" s="130">
        <f t="shared" si="2"/>
        <v>0</v>
      </c>
      <c r="H21" s="38">
        <f t="shared" si="0"/>
        <v>0</v>
      </c>
    </row>
    <row r="22" spans="1:8" s="33" customFormat="1" x14ac:dyDescent="0.25">
      <c r="A22" s="26">
        <f>A21+1</f>
        <v>5</v>
      </c>
      <c r="B22" s="51" t="s">
        <v>27</v>
      </c>
      <c r="C22" s="49">
        <v>2</v>
      </c>
      <c r="D22" s="47" t="s">
        <v>3</v>
      </c>
      <c r="E22" s="50">
        <v>0</v>
      </c>
      <c r="F22" s="50">
        <v>0</v>
      </c>
      <c r="G22" s="130">
        <f t="shared" si="2"/>
        <v>0</v>
      </c>
      <c r="H22" s="38">
        <f t="shared" si="0"/>
        <v>0</v>
      </c>
    </row>
    <row r="23" spans="1:8" s="33" customFormat="1" x14ac:dyDescent="0.25">
      <c r="A23" s="26">
        <f t="shared" si="1"/>
        <v>6</v>
      </c>
      <c r="B23" s="51" t="s">
        <v>124</v>
      </c>
      <c r="C23" s="49">
        <v>10</v>
      </c>
      <c r="D23" s="47" t="s">
        <v>3</v>
      </c>
      <c r="E23" s="50">
        <v>0</v>
      </c>
      <c r="F23" s="50">
        <v>0</v>
      </c>
      <c r="G23" s="130">
        <f t="shared" si="2"/>
        <v>0</v>
      </c>
      <c r="H23" s="38">
        <f t="shared" si="0"/>
        <v>0</v>
      </c>
    </row>
    <row r="24" spans="1:8" s="33" customFormat="1" x14ac:dyDescent="0.25">
      <c r="A24" s="26">
        <f t="shared" si="1"/>
        <v>7</v>
      </c>
      <c r="B24" s="51" t="s">
        <v>125</v>
      </c>
      <c r="C24" s="49">
        <v>20</v>
      </c>
      <c r="D24" s="47" t="s">
        <v>3</v>
      </c>
      <c r="E24" s="50">
        <v>0</v>
      </c>
      <c r="F24" s="50">
        <v>0</v>
      </c>
      <c r="G24" s="130">
        <f t="shared" si="2"/>
        <v>0</v>
      </c>
      <c r="H24" s="38">
        <f t="shared" si="0"/>
        <v>0</v>
      </c>
    </row>
    <row r="25" spans="1:8" s="33" customFormat="1" x14ac:dyDescent="0.25">
      <c r="A25" s="26">
        <f t="shared" si="1"/>
        <v>8</v>
      </c>
      <c r="B25" s="51" t="s">
        <v>126</v>
      </c>
      <c r="C25" s="49">
        <v>60</v>
      </c>
      <c r="D25" s="47" t="s">
        <v>3</v>
      </c>
      <c r="E25" s="50">
        <v>0</v>
      </c>
      <c r="F25" s="50">
        <v>0</v>
      </c>
      <c r="G25" s="130">
        <f t="shared" si="2"/>
        <v>0</v>
      </c>
      <c r="H25" s="38">
        <f t="shared" si="0"/>
        <v>0</v>
      </c>
    </row>
    <row r="26" spans="1:8" s="33" customFormat="1" x14ac:dyDescent="0.25">
      <c r="A26" s="26">
        <f t="shared" si="1"/>
        <v>9</v>
      </c>
      <c r="B26" s="51" t="s">
        <v>127</v>
      </c>
      <c r="C26" s="49">
        <v>2</v>
      </c>
      <c r="D26" s="47" t="s">
        <v>3</v>
      </c>
      <c r="E26" s="50">
        <v>0</v>
      </c>
      <c r="F26" s="50">
        <v>0</v>
      </c>
      <c r="G26" s="130">
        <f t="shared" si="2"/>
        <v>0</v>
      </c>
      <c r="H26" s="38">
        <f t="shared" si="0"/>
        <v>0</v>
      </c>
    </row>
    <row r="27" spans="1:8" s="33" customFormat="1" x14ac:dyDescent="0.25">
      <c r="A27" s="26">
        <f>A26+1</f>
        <v>10</v>
      </c>
      <c r="B27" s="51" t="s">
        <v>138</v>
      </c>
      <c r="C27" s="49">
        <v>1</v>
      </c>
      <c r="D27" s="47" t="s">
        <v>5</v>
      </c>
      <c r="E27" s="50">
        <v>0</v>
      </c>
      <c r="F27" s="50">
        <v>0</v>
      </c>
      <c r="G27" s="130">
        <f t="shared" si="2"/>
        <v>0</v>
      </c>
      <c r="H27" s="38">
        <f t="shared" si="0"/>
        <v>0</v>
      </c>
    </row>
    <row r="28" spans="1:8" s="33" customFormat="1" ht="26.25" x14ac:dyDescent="0.25">
      <c r="A28" s="26">
        <f t="shared" si="1"/>
        <v>11</v>
      </c>
      <c r="B28" s="51" t="s">
        <v>6</v>
      </c>
      <c r="C28" s="49">
        <v>100</v>
      </c>
      <c r="D28" s="47" t="s">
        <v>7</v>
      </c>
      <c r="E28" s="50">
        <v>0</v>
      </c>
      <c r="F28" s="50">
        <v>0</v>
      </c>
      <c r="G28" s="130">
        <f t="shared" si="2"/>
        <v>0</v>
      </c>
      <c r="H28" s="38">
        <f t="shared" si="0"/>
        <v>0</v>
      </c>
    </row>
    <row r="29" spans="1:8" s="33" customFormat="1" x14ac:dyDescent="0.25">
      <c r="A29" s="26"/>
      <c r="B29" s="28" t="s">
        <v>8</v>
      </c>
      <c r="C29" s="49"/>
      <c r="D29" s="47"/>
      <c r="E29" s="34"/>
      <c r="F29" s="34"/>
      <c r="G29" s="130"/>
      <c r="H29" s="38"/>
    </row>
    <row r="30" spans="1:8" s="33" customFormat="1" ht="51.75" x14ac:dyDescent="0.25">
      <c r="A30" s="26">
        <f>A28+1</f>
        <v>12</v>
      </c>
      <c r="B30" s="48" t="s">
        <v>112</v>
      </c>
      <c r="C30" s="49">
        <v>2</v>
      </c>
      <c r="D30" s="47" t="s">
        <v>4</v>
      </c>
      <c r="E30" s="50">
        <v>0</v>
      </c>
      <c r="F30" s="50">
        <v>0</v>
      </c>
      <c r="G30" s="130">
        <f t="shared" ref="G30:G37" si="3">SUM(E30:F30)</f>
        <v>0</v>
      </c>
      <c r="H30" s="38">
        <f t="shared" ref="H30:H37" si="4">G30*C30</f>
        <v>0</v>
      </c>
    </row>
    <row r="31" spans="1:8" s="33" customFormat="1" x14ac:dyDescent="0.25">
      <c r="A31" s="26">
        <f t="shared" ref="A31:A37" si="5">A30+1</f>
        <v>13</v>
      </c>
      <c r="B31" s="51" t="s">
        <v>150</v>
      </c>
      <c r="C31" s="49">
        <v>4</v>
      </c>
      <c r="D31" s="47" t="s">
        <v>4</v>
      </c>
      <c r="E31" s="50">
        <v>0</v>
      </c>
      <c r="F31" s="50">
        <v>0</v>
      </c>
      <c r="G31" s="130">
        <f t="shared" si="3"/>
        <v>0</v>
      </c>
      <c r="H31" s="38">
        <f t="shared" si="4"/>
        <v>0</v>
      </c>
    </row>
    <row r="32" spans="1:8" s="52" customFormat="1" ht="39" x14ac:dyDescent="0.25">
      <c r="A32" s="26">
        <f t="shared" si="5"/>
        <v>14</v>
      </c>
      <c r="B32" s="48" t="s">
        <v>224</v>
      </c>
      <c r="C32" s="49">
        <v>1</v>
      </c>
      <c r="D32" s="47" t="s">
        <v>5</v>
      </c>
      <c r="E32" s="50">
        <v>0</v>
      </c>
      <c r="F32" s="50">
        <v>0</v>
      </c>
      <c r="G32" s="130">
        <f t="shared" si="3"/>
        <v>0</v>
      </c>
      <c r="H32" s="38">
        <f t="shared" si="4"/>
        <v>0</v>
      </c>
    </row>
    <row r="33" spans="1:8" s="33" customFormat="1" ht="39" x14ac:dyDescent="0.25">
      <c r="A33" s="26">
        <f t="shared" si="5"/>
        <v>15</v>
      </c>
      <c r="B33" s="51" t="s">
        <v>113</v>
      </c>
      <c r="C33" s="49">
        <v>1</v>
      </c>
      <c r="D33" s="47" t="s">
        <v>5</v>
      </c>
      <c r="E33" s="50">
        <v>0</v>
      </c>
      <c r="F33" s="50">
        <v>0</v>
      </c>
      <c r="G33" s="130">
        <f t="shared" si="3"/>
        <v>0</v>
      </c>
      <c r="H33" s="38">
        <f t="shared" si="4"/>
        <v>0</v>
      </c>
    </row>
    <row r="34" spans="1:8" s="52" customFormat="1" ht="30" x14ac:dyDescent="0.25">
      <c r="A34" s="26">
        <f>A33+1</f>
        <v>16</v>
      </c>
      <c r="B34" s="51" t="s">
        <v>73</v>
      </c>
      <c r="C34" s="49">
        <v>6</v>
      </c>
      <c r="D34" s="47" t="s">
        <v>4</v>
      </c>
      <c r="E34" s="50">
        <v>0</v>
      </c>
      <c r="F34" s="50">
        <v>0</v>
      </c>
      <c r="G34" s="130">
        <f t="shared" si="3"/>
        <v>0</v>
      </c>
      <c r="H34" s="38">
        <f t="shared" si="4"/>
        <v>0</v>
      </c>
    </row>
    <row r="35" spans="1:8" s="52" customFormat="1" ht="39" x14ac:dyDescent="0.25">
      <c r="A35" s="26">
        <f t="shared" si="5"/>
        <v>17</v>
      </c>
      <c r="B35" s="51" t="s">
        <v>114</v>
      </c>
      <c r="C35" s="49">
        <v>1</v>
      </c>
      <c r="D35" s="47" t="s">
        <v>4</v>
      </c>
      <c r="E35" s="50">
        <v>0</v>
      </c>
      <c r="F35" s="50">
        <v>0</v>
      </c>
      <c r="G35" s="130">
        <f t="shared" si="3"/>
        <v>0</v>
      </c>
      <c r="H35" s="38">
        <f t="shared" si="4"/>
        <v>0</v>
      </c>
    </row>
    <row r="36" spans="1:8" s="52" customFormat="1" ht="39" x14ac:dyDescent="0.25">
      <c r="A36" s="26">
        <f t="shared" si="5"/>
        <v>18</v>
      </c>
      <c r="B36" s="48" t="s">
        <v>115</v>
      </c>
      <c r="C36" s="49">
        <v>1</v>
      </c>
      <c r="D36" s="47" t="s">
        <v>4</v>
      </c>
      <c r="E36" s="50">
        <v>0</v>
      </c>
      <c r="F36" s="50">
        <v>0</v>
      </c>
      <c r="G36" s="130">
        <f t="shared" si="3"/>
        <v>0</v>
      </c>
      <c r="H36" s="38">
        <f t="shared" si="4"/>
        <v>0</v>
      </c>
    </row>
    <row r="37" spans="1:8" s="52" customFormat="1" x14ac:dyDescent="0.25">
      <c r="A37" s="26">
        <f t="shared" si="5"/>
        <v>19</v>
      </c>
      <c r="B37" s="48" t="s">
        <v>150</v>
      </c>
      <c r="C37" s="49">
        <v>2</v>
      </c>
      <c r="D37" s="47" t="s">
        <v>4</v>
      </c>
      <c r="E37" s="50">
        <v>0</v>
      </c>
      <c r="F37" s="50">
        <v>0</v>
      </c>
      <c r="G37" s="130">
        <f t="shared" si="3"/>
        <v>0</v>
      </c>
      <c r="H37" s="38">
        <f t="shared" si="4"/>
        <v>0</v>
      </c>
    </row>
    <row r="38" spans="1:8" s="33" customFormat="1" x14ac:dyDescent="0.25">
      <c r="A38" s="26"/>
      <c r="B38" s="28" t="s">
        <v>9</v>
      </c>
      <c r="C38" s="49"/>
      <c r="D38" s="47"/>
      <c r="E38" s="34"/>
      <c r="F38" s="34"/>
      <c r="G38" s="130"/>
      <c r="H38" s="38"/>
    </row>
    <row r="39" spans="1:8" s="33" customFormat="1" ht="51.75" x14ac:dyDescent="0.25">
      <c r="A39" s="26">
        <f>A37+1</f>
        <v>20</v>
      </c>
      <c r="B39" s="51" t="s">
        <v>225</v>
      </c>
      <c r="C39" s="49">
        <v>1</v>
      </c>
      <c r="D39" s="47" t="s">
        <v>5</v>
      </c>
      <c r="E39" s="50">
        <v>0</v>
      </c>
      <c r="F39" s="50">
        <v>0</v>
      </c>
      <c r="G39" s="130">
        <f t="shared" ref="G39:G41" si="6">SUM(E39:F39)</f>
        <v>0</v>
      </c>
      <c r="H39" s="38">
        <f t="shared" ref="H39:H41" si="7">G39*C39</f>
        <v>0</v>
      </c>
    </row>
    <row r="40" spans="1:8" s="33" customFormat="1" ht="64.5" x14ac:dyDescent="0.25">
      <c r="A40" s="26">
        <f>A39+1</f>
        <v>21</v>
      </c>
      <c r="B40" s="48" t="s">
        <v>128</v>
      </c>
      <c r="C40" s="49">
        <v>1</v>
      </c>
      <c r="D40" s="47" t="s">
        <v>5</v>
      </c>
      <c r="E40" s="50">
        <v>0</v>
      </c>
      <c r="F40" s="50">
        <v>0</v>
      </c>
      <c r="G40" s="130">
        <f t="shared" si="6"/>
        <v>0</v>
      </c>
      <c r="H40" s="38">
        <f t="shared" si="7"/>
        <v>0</v>
      </c>
    </row>
    <row r="41" spans="1:8" s="33" customFormat="1" ht="39" x14ac:dyDescent="0.25">
      <c r="A41" s="26">
        <f>A40+1</f>
        <v>22</v>
      </c>
      <c r="B41" s="51" t="s">
        <v>242</v>
      </c>
      <c r="C41" s="49">
        <v>1</v>
      </c>
      <c r="D41" s="47" t="s">
        <v>5</v>
      </c>
      <c r="E41" s="50">
        <v>0</v>
      </c>
      <c r="F41" s="50">
        <v>0</v>
      </c>
      <c r="G41" s="130">
        <f t="shared" si="6"/>
        <v>0</v>
      </c>
      <c r="H41" s="38">
        <f t="shared" si="7"/>
        <v>0</v>
      </c>
    </row>
    <row r="42" spans="1:8" s="33" customFormat="1" ht="26.25" x14ac:dyDescent="0.25">
      <c r="A42" s="53"/>
      <c r="B42" s="28" t="s">
        <v>72</v>
      </c>
      <c r="C42" s="49"/>
      <c r="D42" s="47"/>
      <c r="E42" s="34"/>
      <c r="F42" s="34"/>
      <c r="G42" s="130"/>
      <c r="H42" s="38"/>
    </row>
    <row r="43" spans="1:8" s="57" customFormat="1" ht="102.75" x14ac:dyDescent="0.25">
      <c r="A43" s="54">
        <f>A41+1</f>
        <v>23</v>
      </c>
      <c r="B43" s="55" t="s">
        <v>129</v>
      </c>
      <c r="C43" s="50">
        <v>19</v>
      </c>
      <c r="D43" s="56" t="s">
        <v>17</v>
      </c>
      <c r="E43" s="50">
        <v>0</v>
      </c>
      <c r="F43" s="50">
        <v>0</v>
      </c>
      <c r="G43" s="130">
        <f t="shared" ref="G43:G50" si="8">SUM(E43:F43)</f>
        <v>0</v>
      </c>
      <c r="H43" s="38">
        <f t="shared" ref="H43:H50" si="9">G43*C43</f>
        <v>0</v>
      </c>
    </row>
    <row r="44" spans="1:8" s="33" customFormat="1" ht="153.75" x14ac:dyDescent="0.25">
      <c r="A44" s="54">
        <f t="shared" ref="A44:A47" si="10">A43+1</f>
        <v>24</v>
      </c>
      <c r="B44" s="28" t="s">
        <v>84</v>
      </c>
      <c r="C44" s="49">
        <v>11</v>
      </c>
      <c r="D44" s="47" t="s">
        <v>5</v>
      </c>
      <c r="E44" s="50">
        <v>0</v>
      </c>
      <c r="F44" s="50">
        <v>0</v>
      </c>
      <c r="G44" s="130">
        <f t="shared" si="8"/>
        <v>0</v>
      </c>
      <c r="H44" s="38">
        <f t="shared" si="9"/>
        <v>0</v>
      </c>
    </row>
    <row r="45" spans="1:8" s="33" customFormat="1" ht="39" x14ac:dyDescent="0.25">
      <c r="A45" s="54">
        <f t="shared" si="10"/>
        <v>25</v>
      </c>
      <c r="B45" s="28" t="s">
        <v>117</v>
      </c>
      <c r="C45" s="49">
        <v>8</v>
      </c>
      <c r="D45" s="47" t="s">
        <v>5</v>
      </c>
      <c r="E45" s="50">
        <v>0</v>
      </c>
      <c r="F45" s="50">
        <v>0</v>
      </c>
      <c r="G45" s="130">
        <f t="shared" si="8"/>
        <v>0</v>
      </c>
      <c r="H45" s="38">
        <f t="shared" si="9"/>
        <v>0</v>
      </c>
    </row>
    <row r="46" spans="1:8" s="33" customFormat="1" ht="77.25" x14ac:dyDescent="0.25">
      <c r="A46" s="26">
        <f t="shared" si="10"/>
        <v>26</v>
      </c>
      <c r="B46" s="28" t="s">
        <v>133</v>
      </c>
      <c r="C46" s="49">
        <v>5</v>
      </c>
      <c r="D46" s="47" t="s">
        <v>5</v>
      </c>
      <c r="E46" s="50">
        <v>0</v>
      </c>
      <c r="F46" s="50">
        <v>0</v>
      </c>
      <c r="G46" s="130">
        <f t="shared" si="8"/>
        <v>0</v>
      </c>
      <c r="H46" s="38">
        <f t="shared" si="9"/>
        <v>0</v>
      </c>
    </row>
    <row r="47" spans="1:8" s="33" customFormat="1" ht="51.75" x14ac:dyDescent="0.25">
      <c r="A47" s="26">
        <f t="shared" si="10"/>
        <v>27</v>
      </c>
      <c r="B47" s="28" t="s">
        <v>116</v>
      </c>
      <c r="C47" s="49">
        <v>4</v>
      </c>
      <c r="D47" s="47" t="s">
        <v>5</v>
      </c>
      <c r="E47" s="50">
        <v>0</v>
      </c>
      <c r="F47" s="50">
        <v>0</v>
      </c>
      <c r="G47" s="130">
        <f t="shared" si="8"/>
        <v>0</v>
      </c>
      <c r="H47" s="38">
        <f t="shared" si="9"/>
        <v>0</v>
      </c>
    </row>
    <row r="48" spans="1:8" s="33" customFormat="1" ht="66" customHeight="1" x14ac:dyDescent="0.25">
      <c r="A48" s="26">
        <f>A47+1</f>
        <v>28</v>
      </c>
      <c r="B48" s="51" t="s">
        <v>130</v>
      </c>
      <c r="C48" s="58">
        <v>2</v>
      </c>
      <c r="D48" s="47" t="s">
        <v>5</v>
      </c>
      <c r="E48" s="50">
        <v>0</v>
      </c>
      <c r="F48" s="50">
        <v>0</v>
      </c>
      <c r="G48" s="130">
        <f t="shared" si="8"/>
        <v>0</v>
      </c>
      <c r="H48" s="38">
        <f t="shared" si="9"/>
        <v>0</v>
      </c>
    </row>
    <row r="49" spans="1:8" s="33" customFormat="1" ht="66" customHeight="1" x14ac:dyDescent="0.25">
      <c r="A49" s="26">
        <f>A48+1</f>
        <v>29</v>
      </c>
      <c r="B49" s="51" t="s">
        <v>131</v>
      </c>
      <c r="C49" s="58">
        <v>1</v>
      </c>
      <c r="D49" s="47" t="s">
        <v>5</v>
      </c>
      <c r="E49" s="50">
        <v>0</v>
      </c>
      <c r="F49" s="50">
        <v>0</v>
      </c>
      <c r="G49" s="130">
        <f t="shared" si="8"/>
        <v>0</v>
      </c>
      <c r="H49" s="38">
        <f t="shared" si="9"/>
        <v>0</v>
      </c>
    </row>
    <row r="50" spans="1:8" s="33" customFormat="1" ht="51.75" x14ac:dyDescent="0.25">
      <c r="A50" s="26">
        <f>A49+1</f>
        <v>30</v>
      </c>
      <c r="B50" s="51" t="s">
        <v>132</v>
      </c>
      <c r="C50" s="58">
        <v>2</v>
      </c>
      <c r="D50" s="47" t="s">
        <v>5</v>
      </c>
      <c r="E50" s="50">
        <v>0</v>
      </c>
      <c r="F50" s="50">
        <v>0</v>
      </c>
      <c r="G50" s="130">
        <f t="shared" si="8"/>
        <v>0</v>
      </c>
      <c r="H50" s="38">
        <f t="shared" si="9"/>
        <v>0</v>
      </c>
    </row>
    <row r="51" spans="1:8" s="33" customFormat="1" ht="12.75" x14ac:dyDescent="0.2">
      <c r="A51" s="26"/>
      <c r="B51" s="51"/>
      <c r="C51" s="58"/>
      <c r="D51" s="47"/>
      <c r="E51" s="50"/>
      <c r="F51" s="50"/>
      <c r="G51" s="49"/>
      <c r="H51" s="59"/>
    </row>
    <row r="52" spans="1:8" s="33" customFormat="1" x14ac:dyDescent="0.25">
      <c r="A52" s="26"/>
      <c r="B52" s="28" t="s">
        <v>28</v>
      </c>
      <c r="C52" s="49"/>
      <c r="D52" s="47"/>
      <c r="E52" s="49"/>
      <c r="F52" s="49"/>
      <c r="G52" s="130"/>
      <c r="H52" s="38"/>
    </row>
    <row r="53" spans="1:8" s="57" customFormat="1" ht="39" x14ac:dyDescent="0.25">
      <c r="A53" s="26">
        <f>A50+1</f>
        <v>31</v>
      </c>
      <c r="B53" s="48" t="s">
        <v>74</v>
      </c>
      <c r="C53" s="60">
        <v>4</v>
      </c>
      <c r="D53" s="61" t="s">
        <v>4</v>
      </c>
      <c r="E53" s="50">
        <v>0</v>
      </c>
      <c r="F53" s="50">
        <v>0</v>
      </c>
      <c r="G53" s="130">
        <f t="shared" ref="G53:G60" si="11">SUM(E53:F53)</f>
        <v>0</v>
      </c>
      <c r="H53" s="38">
        <f t="shared" ref="H53:H60" si="12">G53*C53</f>
        <v>0</v>
      </c>
    </row>
    <row r="54" spans="1:8" s="33" customFormat="1" ht="26.25" x14ac:dyDescent="0.25">
      <c r="A54" s="26">
        <f t="shared" ref="A54:A60" si="13">A53+1</f>
        <v>32</v>
      </c>
      <c r="B54" s="51" t="s">
        <v>75</v>
      </c>
      <c r="C54" s="62">
        <v>1</v>
      </c>
      <c r="D54" s="47" t="s">
        <v>17</v>
      </c>
      <c r="E54" s="50">
        <v>0</v>
      </c>
      <c r="F54" s="50">
        <v>0</v>
      </c>
      <c r="G54" s="130">
        <f t="shared" si="11"/>
        <v>0</v>
      </c>
      <c r="H54" s="38">
        <f t="shared" si="12"/>
        <v>0</v>
      </c>
    </row>
    <row r="55" spans="1:8" s="33" customFormat="1" ht="51.75" x14ac:dyDescent="0.25">
      <c r="A55" s="26">
        <f>A54+1</f>
        <v>33</v>
      </c>
      <c r="B55" s="51" t="s">
        <v>226</v>
      </c>
      <c r="C55" s="62">
        <v>1</v>
      </c>
      <c r="D55" s="47" t="s">
        <v>17</v>
      </c>
      <c r="E55" s="50">
        <v>0</v>
      </c>
      <c r="F55" s="50">
        <v>0</v>
      </c>
      <c r="G55" s="130">
        <f t="shared" si="11"/>
        <v>0</v>
      </c>
      <c r="H55" s="38">
        <f t="shared" si="12"/>
        <v>0</v>
      </c>
    </row>
    <row r="56" spans="1:8" s="33" customFormat="1" ht="26.25" x14ac:dyDescent="0.25">
      <c r="A56" s="26">
        <f>A55+1</f>
        <v>34</v>
      </c>
      <c r="B56" s="51" t="s">
        <v>76</v>
      </c>
      <c r="C56" s="49">
        <v>10</v>
      </c>
      <c r="D56" s="47" t="s">
        <v>4</v>
      </c>
      <c r="E56" s="50">
        <v>0</v>
      </c>
      <c r="F56" s="50">
        <v>0</v>
      </c>
      <c r="G56" s="130">
        <f t="shared" si="11"/>
        <v>0</v>
      </c>
      <c r="H56" s="38">
        <f t="shared" si="12"/>
        <v>0</v>
      </c>
    </row>
    <row r="57" spans="1:8" s="33" customFormat="1" ht="26.25" x14ac:dyDescent="0.25">
      <c r="A57" s="26">
        <f t="shared" si="13"/>
        <v>35</v>
      </c>
      <c r="B57" s="51" t="s">
        <v>59</v>
      </c>
      <c r="C57" s="49">
        <v>5</v>
      </c>
      <c r="D57" s="47" t="s">
        <v>4</v>
      </c>
      <c r="E57" s="50">
        <v>0</v>
      </c>
      <c r="F57" s="50">
        <v>0</v>
      </c>
      <c r="G57" s="130">
        <f t="shared" si="11"/>
        <v>0</v>
      </c>
      <c r="H57" s="38">
        <f t="shared" si="12"/>
        <v>0</v>
      </c>
    </row>
    <row r="58" spans="1:8" s="33" customFormat="1" x14ac:dyDescent="0.25">
      <c r="A58" s="26">
        <f t="shared" si="13"/>
        <v>36</v>
      </c>
      <c r="B58" s="51" t="s">
        <v>77</v>
      </c>
      <c r="C58" s="49">
        <v>1</v>
      </c>
      <c r="D58" s="47" t="s">
        <v>5</v>
      </c>
      <c r="E58" s="50">
        <v>0</v>
      </c>
      <c r="F58" s="50">
        <v>0</v>
      </c>
      <c r="G58" s="130">
        <f t="shared" si="11"/>
        <v>0</v>
      </c>
      <c r="H58" s="38">
        <f t="shared" si="12"/>
        <v>0</v>
      </c>
    </row>
    <row r="59" spans="1:8" s="33" customFormat="1" x14ac:dyDescent="0.25">
      <c r="A59" s="26">
        <f t="shared" si="13"/>
        <v>37</v>
      </c>
      <c r="B59" s="51" t="s">
        <v>10</v>
      </c>
      <c r="C59" s="49">
        <v>1</v>
      </c>
      <c r="D59" s="47" t="s">
        <v>5</v>
      </c>
      <c r="E59" s="50">
        <v>0</v>
      </c>
      <c r="F59" s="50">
        <v>0</v>
      </c>
      <c r="G59" s="130">
        <f t="shared" si="11"/>
        <v>0</v>
      </c>
      <c r="H59" s="38">
        <f t="shared" si="12"/>
        <v>0</v>
      </c>
    </row>
    <row r="60" spans="1:8" s="21" customFormat="1" x14ac:dyDescent="0.25">
      <c r="A60" s="26">
        <f t="shared" si="13"/>
        <v>38</v>
      </c>
      <c r="B60" s="51" t="s">
        <v>11</v>
      </c>
      <c r="C60" s="49">
        <v>1</v>
      </c>
      <c r="D60" s="47" t="s">
        <v>5</v>
      </c>
      <c r="E60" s="50">
        <v>0</v>
      </c>
      <c r="F60" s="50">
        <v>0</v>
      </c>
      <c r="G60" s="130">
        <f t="shared" si="11"/>
        <v>0</v>
      </c>
      <c r="H60" s="38">
        <f t="shared" si="12"/>
        <v>0</v>
      </c>
    </row>
    <row r="61" spans="1:8" s="21" customFormat="1" x14ac:dyDescent="0.25">
      <c r="A61" s="26"/>
      <c r="B61" s="51"/>
      <c r="C61" s="49"/>
      <c r="D61" s="47"/>
      <c r="E61" s="34"/>
      <c r="F61" s="34"/>
      <c r="G61" s="132" t="s">
        <v>54</v>
      </c>
      <c r="H61" s="40">
        <f>SUM(H17:H60)</f>
        <v>0</v>
      </c>
    </row>
    <row r="62" spans="1:8" s="33" customFormat="1" ht="15.75" x14ac:dyDescent="0.25">
      <c r="A62" s="22">
        <f>A16+1</f>
        <v>2</v>
      </c>
      <c r="B62" s="27" t="s">
        <v>12</v>
      </c>
      <c r="C62" s="49"/>
      <c r="D62" s="25"/>
      <c r="E62" s="34"/>
      <c r="F62" s="34"/>
      <c r="G62" s="130"/>
      <c r="H62" s="38"/>
    </row>
    <row r="63" spans="1:8" s="33" customFormat="1" x14ac:dyDescent="0.25">
      <c r="A63" s="26"/>
      <c r="B63" s="28" t="s">
        <v>2</v>
      </c>
      <c r="C63" s="49"/>
      <c r="D63" s="47"/>
      <c r="E63" s="34"/>
      <c r="F63" s="34"/>
      <c r="G63" s="130"/>
      <c r="H63" s="38"/>
    </row>
    <row r="64" spans="1:8" s="33" customFormat="1" ht="77.25" x14ac:dyDescent="0.25">
      <c r="A64" s="26">
        <f>A60+1</f>
        <v>39</v>
      </c>
      <c r="B64" s="51" t="s">
        <v>82</v>
      </c>
      <c r="C64" s="49">
        <v>50</v>
      </c>
      <c r="D64" s="47" t="s">
        <v>3</v>
      </c>
      <c r="E64" s="50">
        <v>0</v>
      </c>
      <c r="F64" s="50">
        <v>0</v>
      </c>
      <c r="G64" s="130">
        <f t="shared" ref="G64:G78" si="14">SUM(E64:F64)</f>
        <v>0</v>
      </c>
      <c r="H64" s="38">
        <f t="shared" ref="H64:H78" si="15">G64*C64</f>
        <v>0</v>
      </c>
    </row>
    <row r="65" spans="1:8" s="33" customFormat="1" x14ac:dyDescent="0.25">
      <c r="A65" s="26">
        <f>A64+1</f>
        <v>40</v>
      </c>
      <c r="B65" s="51" t="s">
        <v>13</v>
      </c>
      <c r="C65" s="49">
        <v>20</v>
      </c>
      <c r="D65" s="47" t="s">
        <v>3</v>
      </c>
      <c r="E65" s="50">
        <v>0</v>
      </c>
      <c r="F65" s="50">
        <v>0</v>
      </c>
      <c r="G65" s="130">
        <f t="shared" si="14"/>
        <v>0</v>
      </c>
      <c r="H65" s="38">
        <f t="shared" si="15"/>
        <v>0</v>
      </c>
    </row>
    <row r="66" spans="1:8" s="33" customFormat="1" x14ac:dyDescent="0.25">
      <c r="A66" s="26">
        <f t="shared" ref="A66:A78" si="16">A65+1</f>
        <v>41</v>
      </c>
      <c r="B66" s="51" t="s">
        <v>227</v>
      </c>
      <c r="C66" s="49">
        <v>10</v>
      </c>
      <c r="D66" s="47" t="s">
        <v>3</v>
      </c>
      <c r="E66" s="50">
        <v>0</v>
      </c>
      <c r="F66" s="50">
        <v>0</v>
      </c>
      <c r="G66" s="130">
        <f t="shared" si="14"/>
        <v>0</v>
      </c>
      <c r="H66" s="38">
        <f t="shared" si="15"/>
        <v>0</v>
      </c>
    </row>
    <row r="67" spans="1:8" s="33" customFormat="1" x14ac:dyDescent="0.25">
      <c r="A67" s="26">
        <f t="shared" si="16"/>
        <v>42</v>
      </c>
      <c r="B67" s="51" t="s">
        <v>14</v>
      </c>
      <c r="C67" s="49">
        <v>30</v>
      </c>
      <c r="D67" s="47" t="s">
        <v>3</v>
      </c>
      <c r="E67" s="50">
        <v>0</v>
      </c>
      <c r="F67" s="50">
        <v>0</v>
      </c>
      <c r="G67" s="130">
        <f t="shared" si="14"/>
        <v>0</v>
      </c>
      <c r="H67" s="38">
        <f t="shared" si="15"/>
        <v>0</v>
      </c>
    </row>
    <row r="68" spans="1:8" s="33" customFormat="1" x14ac:dyDescent="0.25">
      <c r="A68" s="26">
        <f t="shared" si="16"/>
        <v>43</v>
      </c>
      <c r="B68" s="51" t="s">
        <v>228</v>
      </c>
      <c r="C68" s="49">
        <v>12</v>
      </c>
      <c r="D68" s="47" t="s">
        <v>3</v>
      </c>
      <c r="E68" s="50">
        <v>0</v>
      </c>
      <c r="F68" s="50">
        <v>0</v>
      </c>
      <c r="G68" s="130">
        <f t="shared" si="14"/>
        <v>0</v>
      </c>
      <c r="H68" s="38">
        <f t="shared" si="15"/>
        <v>0</v>
      </c>
    </row>
    <row r="69" spans="1:8" s="33" customFormat="1" x14ac:dyDescent="0.25">
      <c r="A69" s="26">
        <f t="shared" si="16"/>
        <v>44</v>
      </c>
      <c r="B69" s="51" t="s">
        <v>118</v>
      </c>
      <c r="C69" s="49">
        <v>2</v>
      </c>
      <c r="D69" s="47" t="s">
        <v>3</v>
      </c>
      <c r="E69" s="50">
        <v>0</v>
      </c>
      <c r="F69" s="50">
        <v>0</v>
      </c>
      <c r="G69" s="130">
        <f t="shared" si="14"/>
        <v>0</v>
      </c>
      <c r="H69" s="38">
        <f t="shared" si="15"/>
        <v>0</v>
      </c>
    </row>
    <row r="70" spans="1:8" s="33" customFormat="1" ht="64.5" x14ac:dyDescent="0.25">
      <c r="A70" s="26">
        <f>A69+1</f>
        <v>45</v>
      </c>
      <c r="B70" s="51" t="s">
        <v>229</v>
      </c>
      <c r="C70" s="49">
        <v>30</v>
      </c>
      <c r="D70" s="47" t="s">
        <v>3</v>
      </c>
      <c r="E70" s="50">
        <v>0</v>
      </c>
      <c r="F70" s="50">
        <v>0</v>
      </c>
      <c r="G70" s="130">
        <f t="shared" si="14"/>
        <v>0</v>
      </c>
      <c r="H70" s="38">
        <f t="shared" si="15"/>
        <v>0</v>
      </c>
    </row>
    <row r="71" spans="1:8" s="33" customFormat="1" x14ac:dyDescent="0.25">
      <c r="A71" s="26">
        <f t="shared" si="16"/>
        <v>46</v>
      </c>
      <c r="B71" s="51" t="s">
        <v>15</v>
      </c>
      <c r="C71" s="49">
        <v>30</v>
      </c>
      <c r="D71" s="47" t="s">
        <v>3</v>
      </c>
      <c r="E71" s="50">
        <v>0</v>
      </c>
      <c r="F71" s="50">
        <v>0</v>
      </c>
      <c r="G71" s="130">
        <f t="shared" si="14"/>
        <v>0</v>
      </c>
      <c r="H71" s="38">
        <f t="shared" si="15"/>
        <v>0</v>
      </c>
    </row>
    <row r="72" spans="1:8" s="33" customFormat="1" x14ac:dyDescent="0.25">
      <c r="A72" s="26">
        <f t="shared" si="16"/>
        <v>47</v>
      </c>
      <c r="B72" s="51" t="s">
        <v>16</v>
      </c>
      <c r="C72" s="49">
        <v>60</v>
      </c>
      <c r="D72" s="47" t="s">
        <v>3</v>
      </c>
      <c r="E72" s="50">
        <v>0</v>
      </c>
      <c r="F72" s="50">
        <v>0</v>
      </c>
      <c r="G72" s="130">
        <f t="shared" si="14"/>
        <v>0</v>
      </c>
      <c r="H72" s="38">
        <f t="shared" si="15"/>
        <v>0</v>
      </c>
    </row>
    <row r="73" spans="1:8" s="33" customFormat="1" x14ac:dyDescent="0.25">
      <c r="A73" s="26">
        <f t="shared" si="16"/>
        <v>48</v>
      </c>
      <c r="B73" s="51" t="s">
        <v>13</v>
      </c>
      <c r="C73" s="49">
        <v>6</v>
      </c>
      <c r="D73" s="47" t="s">
        <v>3</v>
      </c>
      <c r="E73" s="50">
        <v>0</v>
      </c>
      <c r="F73" s="50">
        <v>0</v>
      </c>
      <c r="G73" s="130">
        <f t="shared" si="14"/>
        <v>0</v>
      </c>
      <c r="H73" s="38">
        <f t="shared" si="15"/>
        <v>0</v>
      </c>
    </row>
    <row r="74" spans="1:8" s="33" customFormat="1" x14ac:dyDescent="0.25">
      <c r="A74" s="26">
        <f t="shared" si="16"/>
        <v>49</v>
      </c>
      <c r="B74" s="51" t="s">
        <v>14</v>
      </c>
      <c r="C74" s="49">
        <v>20</v>
      </c>
      <c r="D74" s="47" t="s">
        <v>3</v>
      </c>
      <c r="E74" s="50">
        <v>0</v>
      </c>
      <c r="F74" s="50">
        <v>0</v>
      </c>
      <c r="G74" s="130">
        <f t="shared" si="14"/>
        <v>0</v>
      </c>
      <c r="H74" s="38">
        <f t="shared" si="15"/>
        <v>0</v>
      </c>
    </row>
    <row r="75" spans="1:8" s="33" customFormat="1" ht="64.5" x14ac:dyDescent="0.25">
      <c r="A75" s="26">
        <f t="shared" si="16"/>
        <v>50</v>
      </c>
      <c r="B75" s="51" t="s">
        <v>230</v>
      </c>
      <c r="C75" s="49">
        <v>20</v>
      </c>
      <c r="D75" s="47" t="s">
        <v>3</v>
      </c>
      <c r="E75" s="50">
        <v>0</v>
      </c>
      <c r="F75" s="50">
        <v>0</v>
      </c>
      <c r="G75" s="130">
        <f t="shared" si="14"/>
        <v>0</v>
      </c>
      <c r="H75" s="38">
        <f t="shared" si="15"/>
        <v>0</v>
      </c>
    </row>
    <row r="76" spans="1:8" s="33" customFormat="1" x14ac:dyDescent="0.25">
      <c r="A76" s="26">
        <f t="shared" si="16"/>
        <v>51</v>
      </c>
      <c r="B76" s="51" t="s">
        <v>231</v>
      </c>
      <c r="C76" s="49">
        <v>40</v>
      </c>
      <c r="D76" s="47" t="s">
        <v>3</v>
      </c>
      <c r="E76" s="50">
        <v>0</v>
      </c>
      <c r="F76" s="50">
        <v>0</v>
      </c>
      <c r="G76" s="130">
        <f t="shared" si="14"/>
        <v>0</v>
      </c>
      <c r="H76" s="38">
        <f t="shared" si="15"/>
        <v>0</v>
      </c>
    </row>
    <row r="77" spans="1:8" s="21" customFormat="1" ht="39" x14ac:dyDescent="0.25">
      <c r="A77" s="26">
        <f t="shared" si="16"/>
        <v>52</v>
      </c>
      <c r="B77" s="51" t="s">
        <v>119</v>
      </c>
      <c r="C77" s="49">
        <v>10</v>
      </c>
      <c r="D77" s="47" t="s">
        <v>3</v>
      </c>
      <c r="E77" s="50">
        <v>0</v>
      </c>
      <c r="F77" s="50">
        <v>0</v>
      </c>
      <c r="G77" s="130">
        <f t="shared" si="14"/>
        <v>0</v>
      </c>
      <c r="H77" s="38">
        <f t="shared" si="15"/>
        <v>0</v>
      </c>
    </row>
    <row r="78" spans="1:8" s="33" customFormat="1" x14ac:dyDescent="0.25">
      <c r="A78" s="26">
        <f t="shared" si="16"/>
        <v>53</v>
      </c>
      <c r="B78" s="51" t="s">
        <v>232</v>
      </c>
      <c r="C78" s="49">
        <v>1</v>
      </c>
      <c r="D78" s="47" t="s">
        <v>17</v>
      </c>
      <c r="E78" s="50">
        <v>0</v>
      </c>
      <c r="F78" s="50">
        <v>0</v>
      </c>
      <c r="G78" s="130">
        <f t="shared" si="14"/>
        <v>0</v>
      </c>
      <c r="H78" s="38">
        <f t="shared" si="15"/>
        <v>0</v>
      </c>
    </row>
    <row r="79" spans="1:8" s="33" customFormat="1" x14ac:dyDescent="0.25">
      <c r="A79" s="26"/>
      <c r="B79" s="28" t="s">
        <v>8</v>
      </c>
      <c r="C79" s="49"/>
      <c r="D79" s="47"/>
      <c r="E79" s="34"/>
      <c r="F79" s="34"/>
      <c r="G79" s="130"/>
      <c r="H79" s="38"/>
    </row>
    <row r="80" spans="1:8" s="33" customFormat="1" ht="39" x14ac:dyDescent="0.25">
      <c r="A80" s="26">
        <f>A78+1</f>
        <v>54</v>
      </c>
      <c r="B80" s="51" t="s">
        <v>78</v>
      </c>
      <c r="C80" s="63">
        <v>1</v>
      </c>
      <c r="D80" s="64" t="s">
        <v>4</v>
      </c>
      <c r="E80" s="50">
        <v>0</v>
      </c>
      <c r="F80" s="50">
        <v>0</v>
      </c>
      <c r="G80" s="130">
        <f t="shared" ref="G80:G91" si="17">SUM(E80:F80)</f>
        <v>0</v>
      </c>
      <c r="H80" s="38">
        <f t="shared" ref="H80:H92" si="18">G80*C80</f>
        <v>0</v>
      </c>
    </row>
    <row r="81" spans="1:8" s="33" customFormat="1" ht="39" x14ac:dyDescent="0.25">
      <c r="A81" s="26">
        <f t="shared" ref="A81:A92" si="19">A80+1</f>
        <v>55</v>
      </c>
      <c r="B81" s="51" t="s">
        <v>233</v>
      </c>
      <c r="C81" s="63">
        <v>9</v>
      </c>
      <c r="D81" s="64" t="s">
        <v>4</v>
      </c>
      <c r="E81" s="50">
        <v>0</v>
      </c>
      <c r="F81" s="50">
        <v>0</v>
      </c>
      <c r="G81" s="130">
        <f t="shared" si="17"/>
        <v>0</v>
      </c>
      <c r="H81" s="38">
        <f t="shared" si="18"/>
        <v>0</v>
      </c>
    </row>
    <row r="82" spans="1:8" s="33" customFormat="1" x14ac:dyDescent="0.25">
      <c r="A82" s="26">
        <f t="shared" si="19"/>
        <v>56</v>
      </c>
      <c r="B82" s="51" t="s">
        <v>79</v>
      </c>
      <c r="C82" s="63">
        <v>2</v>
      </c>
      <c r="D82" s="64" t="s">
        <v>4</v>
      </c>
      <c r="E82" s="50">
        <v>0</v>
      </c>
      <c r="F82" s="50">
        <v>0</v>
      </c>
      <c r="G82" s="130">
        <f t="shared" si="17"/>
        <v>0</v>
      </c>
      <c r="H82" s="38">
        <f t="shared" si="18"/>
        <v>0</v>
      </c>
    </row>
    <row r="83" spans="1:8" s="33" customFormat="1" x14ac:dyDescent="0.25">
      <c r="A83" s="26">
        <f t="shared" si="19"/>
        <v>57</v>
      </c>
      <c r="B83" s="51" t="s">
        <v>46</v>
      </c>
      <c r="C83" s="63">
        <v>4</v>
      </c>
      <c r="D83" s="64" t="s">
        <v>4</v>
      </c>
      <c r="E83" s="50">
        <v>0</v>
      </c>
      <c r="F83" s="50">
        <v>0</v>
      </c>
      <c r="G83" s="130">
        <f t="shared" si="17"/>
        <v>0</v>
      </c>
      <c r="H83" s="38">
        <f t="shared" si="18"/>
        <v>0</v>
      </c>
    </row>
    <row r="84" spans="1:8" s="33" customFormat="1" ht="51.75" x14ac:dyDescent="0.25">
      <c r="A84" s="26">
        <f>A83+1</f>
        <v>58</v>
      </c>
      <c r="B84" s="51" t="s">
        <v>226</v>
      </c>
      <c r="C84" s="62">
        <v>1</v>
      </c>
      <c r="D84" s="47" t="s">
        <v>17</v>
      </c>
      <c r="E84" s="50">
        <v>0</v>
      </c>
      <c r="F84" s="50">
        <v>0</v>
      </c>
      <c r="G84" s="130">
        <f t="shared" si="17"/>
        <v>0</v>
      </c>
      <c r="H84" s="38">
        <f t="shared" si="18"/>
        <v>0</v>
      </c>
    </row>
    <row r="85" spans="1:8" s="33" customFormat="1" ht="39" x14ac:dyDescent="0.25">
      <c r="A85" s="26">
        <f>A84+1</f>
        <v>59</v>
      </c>
      <c r="B85" s="51" t="s">
        <v>234</v>
      </c>
      <c r="C85" s="63">
        <v>2</v>
      </c>
      <c r="D85" s="64" t="s">
        <v>4</v>
      </c>
      <c r="E85" s="50">
        <v>0</v>
      </c>
      <c r="F85" s="50">
        <v>0</v>
      </c>
      <c r="G85" s="130">
        <f t="shared" si="17"/>
        <v>0</v>
      </c>
      <c r="H85" s="38">
        <f t="shared" si="18"/>
        <v>0</v>
      </c>
    </row>
    <row r="86" spans="1:8" s="33" customFormat="1" ht="39" x14ac:dyDescent="0.25">
      <c r="A86" s="26">
        <f t="shared" ref="A86:A88" si="20">A85+1</f>
        <v>60</v>
      </c>
      <c r="B86" s="51" t="s">
        <v>235</v>
      </c>
      <c r="C86" s="63">
        <v>3</v>
      </c>
      <c r="D86" s="64" t="s">
        <v>4</v>
      </c>
      <c r="E86" s="50">
        <v>0</v>
      </c>
      <c r="F86" s="50">
        <v>0</v>
      </c>
      <c r="G86" s="130">
        <f t="shared" si="17"/>
        <v>0</v>
      </c>
      <c r="H86" s="38">
        <f t="shared" si="18"/>
        <v>0</v>
      </c>
    </row>
    <row r="87" spans="1:8" s="33" customFormat="1" ht="39" x14ac:dyDescent="0.25">
      <c r="A87" s="26">
        <f t="shared" si="20"/>
        <v>61</v>
      </c>
      <c r="B87" s="51" t="s">
        <v>236</v>
      </c>
      <c r="C87" s="63">
        <v>3</v>
      </c>
      <c r="D87" s="64" t="s">
        <v>4</v>
      </c>
      <c r="E87" s="50">
        <v>0</v>
      </c>
      <c r="F87" s="50">
        <v>0</v>
      </c>
      <c r="G87" s="130">
        <f t="shared" si="17"/>
        <v>0</v>
      </c>
      <c r="H87" s="38">
        <f t="shared" si="18"/>
        <v>0</v>
      </c>
    </row>
    <row r="88" spans="1:8" s="33" customFormat="1" ht="39" x14ac:dyDescent="0.25">
      <c r="A88" s="26">
        <f t="shared" si="20"/>
        <v>62</v>
      </c>
      <c r="B88" s="51" t="s">
        <v>237</v>
      </c>
      <c r="C88" s="63">
        <v>1</v>
      </c>
      <c r="D88" s="64" t="s">
        <v>4</v>
      </c>
      <c r="E88" s="50">
        <v>0</v>
      </c>
      <c r="F88" s="50">
        <v>0</v>
      </c>
      <c r="G88" s="130">
        <f t="shared" si="17"/>
        <v>0</v>
      </c>
      <c r="H88" s="38">
        <f t="shared" si="18"/>
        <v>0</v>
      </c>
    </row>
    <row r="89" spans="1:8" s="33" customFormat="1" ht="26.25" x14ac:dyDescent="0.25">
      <c r="A89" s="26">
        <f>A88+1</f>
        <v>63</v>
      </c>
      <c r="B89" s="51" t="s">
        <v>75</v>
      </c>
      <c r="C89" s="62">
        <v>1</v>
      </c>
      <c r="D89" s="47" t="s">
        <v>17</v>
      </c>
      <c r="E89" s="50">
        <v>0</v>
      </c>
      <c r="F89" s="50">
        <v>0</v>
      </c>
      <c r="G89" s="130">
        <f t="shared" si="17"/>
        <v>0</v>
      </c>
      <c r="H89" s="38">
        <f t="shared" si="18"/>
        <v>0</v>
      </c>
    </row>
    <row r="90" spans="1:8" s="57" customFormat="1" ht="39" x14ac:dyDescent="0.25">
      <c r="A90" s="26">
        <f t="shared" si="19"/>
        <v>64</v>
      </c>
      <c r="B90" s="48" t="s">
        <v>74</v>
      </c>
      <c r="C90" s="60">
        <v>4</v>
      </c>
      <c r="D90" s="61" t="s">
        <v>4</v>
      </c>
      <c r="E90" s="50">
        <v>0</v>
      </c>
      <c r="F90" s="50">
        <v>0</v>
      </c>
      <c r="G90" s="130">
        <f t="shared" si="17"/>
        <v>0</v>
      </c>
      <c r="H90" s="38">
        <f t="shared" si="18"/>
        <v>0</v>
      </c>
    </row>
    <row r="91" spans="1:8" s="33" customFormat="1" ht="26.25" x14ac:dyDescent="0.25">
      <c r="A91" s="54">
        <f t="shared" si="19"/>
        <v>65</v>
      </c>
      <c r="B91" s="51" t="s">
        <v>60</v>
      </c>
      <c r="C91" s="63">
        <v>1</v>
      </c>
      <c r="D91" s="47" t="s">
        <v>5</v>
      </c>
      <c r="E91" s="50">
        <v>0</v>
      </c>
      <c r="F91" s="50">
        <v>0</v>
      </c>
      <c r="G91" s="130">
        <f t="shared" si="17"/>
        <v>0</v>
      </c>
      <c r="H91" s="38">
        <f t="shared" si="18"/>
        <v>0</v>
      </c>
    </row>
    <row r="92" spans="1:8" s="33" customFormat="1" ht="39" x14ac:dyDescent="0.25">
      <c r="A92" s="26">
        <f t="shared" si="19"/>
        <v>66</v>
      </c>
      <c r="B92" s="51" t="s">
        <v>238</v>
      </c>
      <c r="C92" s="63">
        <v>1</v>
      </c>
      <c r="D92" s="47" t="s">
        <v>5</v>
      </c>
      <c r="E92" s="50">
        <v>0</v>
      </c>
      <c r="F92" s="50">
        <v>0</v>
      </c>
      <c r="G92" s="130">
        <f>SUM(E92:F92)</f>
        <v>0</v>
      </c>
      <c r="H92" s="38">
        <f t="shared" si="18"/>
        <v>0</v>
      </c>
    </row>
    <row r="93" spans="1:8" s="33" customFormat="1" x14ac:dyDescent="0.25">
      <c r="A93" s="26"/>
      <c r="B93" s="51"/>
      <c r="C93" s="63"/>
      <c r="D93" s="64"/>
      <c r="E93" s="35"/>
      <c r="F93" s="34"/>
      <c r="G93" s="132" t="s">
        <v>55</v>
      </c>
      <c r="H93" s="40">
        <f>SUM(H63:H92)</f>
        <v>0</v>
      </c>
    </row>
    <row r="94" spans="1:8" s="33" customFormat="1" ht="15.75" x14ac:dyDescent="0.25">
      <c r="A94" s="22">
        <f>A62+1</f>
        <v>3</v>
      </c>
      <c r="B94" s="65" t="s">
        <v>103</v>
      </c>
      <c r="C94" s="49"/>
      <c r="D94" s="47"/>
      <c r="E94" s="34"/>
      <c r="F94" s="34"/>
      <c r="G94" s="130"/>
      <c r="H94" s="38"/>
    </row>
    <row r="95" spans="1:8" s="33" customFormat="1" ht="15.75" x14ac:dyDescent="0.25">
      <c r="A95" s="22"/>
      <c r="B95" s="55" t="s">
        <v>104</v>
      </c>
      <c r="C95" s="49"/>
      <c r="D95" s="47"/>
      <c r="E95" s="34"/>
      <c r="F95" s="34"/>
      <c r="G95" s="130"/>
      <c r="H95" s="38"/>
    </row>
    <row r="96" spans="1:8" s="33" customFormat="1" ht="90" x14ac:dyDescent="0.25">
      <c r="A96" s="66">
        <f>A92+1</f>
        <v>67</v>
      </c>
      <c r="B96" s="67" t="s">
        <v>109</v>
      </c>
      <c r="C96" s="49">
        <v>1</v>
      </c>
      <c r="D96" s="68" t="s">
        <v>17</v>
      </c>
      <c r="E96" s="50">
        <v>0</v>
      </c>
      <c r="F96" s="50">
        <v>0</v>
      </c>
      <c r="G96" s="130">
        <f>SUM(E96:F96)</f>
        <v>0</v>
      </c>
      <c r="H96" s="38">
        <f t="shared" ref="H96" si="21">G96*C96</f>
        <v>0</v>
      </c>
    </row>
    <row r="97" spans="1:8" s="33" customFormat="1" x14ac:dyDescent="0.25">
      <c r="A97" s="66"/>
      <c r="B97" s="55" t="s">
        <v>105</v>
      </c>
      <c r="C97" s="49"/>
      <c r="D97" s="68"/>
      <c r="E97" s="49"/>
      <c r="F97" s="49"/>
      <c r="G97" s="49"/>
      <c r="H97" s="38"/>
    </row>
    <row r="98" spans="1:8" s="33" customFormat="1" ht="26.25" x14ac:dyDescent="0.25">
      <c r="A98" s="26">
        <f>A96+1</f>
        <v>68</v>
      </c>
      <c r="B98" s="51" t="s">
        <v>110</v>
      </c>
      <c r="C98" s="49">
        <v>2</v>
      </c>
      <c r="D98" s="68" t="s">
        <v>17</v>
      </c>
      <c r="E98" s="50">
        <v>0</v>
      </c>
      <c r="F98" s="50">
        <v>0</v>
      </c>
      <c r="G98" s="130">
        <f t="shared" ref="G98:G109" si="22">SUM(E98:F98)</f>
        <v>0</v>
      </c>
      <c r="H98" s="38">
        <f t="shared" ref="H98:H109" si="23">G98*C98</f>
        <v>0</v>
      </c>
    </row>
    <row r="99" spans="1:8" s="33" customFormat="1" ht="77.25" x14ac:dyDescent="0.25">
      <c r="A99" s="26">
        <f>A98+1</f>
        <v>69</v>
      </c>
      <c r="B99" s="51" t="s">
        <v>106</v>
      </c>
      <c r="C99" s="49">
        <v>8</v>
      </c>
      <c r="D99" s="47" t="s">
        <v>3</v>
      </c>
      <c r="E99" s="50">
        <v>0</v>
      </c>
      <c r="F99" s="50">
        <v>0</v>
      </c>
      <c r="G99" s="130">
        <f t="shared" si="22"/>
        <v>0</v>
      </c>
      <c r="H99" s="38">
        <f t="shared" si="23"/>
        <v>0</v>
      </c>
    </row>
    <row r="100" spans="1:8" s="33" customFormat="1" ht="51.75" x14ac:dyDescent="0.25">
      <c r="A100" s="26">
        <f>A99+1</f>
        <v>70</v>
      </c>
      <c r="B100" s="51" t="s">
        <v>134</v>
      </c>
      <c r="C100" s="49">
        <v>12</v>
      </c>
      <c r="D100" s="47" t="s">
        <v>3</v>
      </c>
      <c r="E100" s="50">
        <v>0</v>
      </c>
      <c r="F100" s="50">
        <v>0</v>
      </c>
      <c r="G100" s="130">
        <f t="shared" si="22"/>
        <v>0</v>
      </c>
      <c r="H100" s="38">
        <f t="shared" si="23"/>
        <v>0</v>
      </c>
    </row>
    <row r="101" spans="1:8" s="21" customFormat="1" ht="39" x14ac:dyDescent="0.25">
      <c r="A101" s="26">
        <f t="shared" ref="A101:A108" si="24">A100+1</f>
        <v>71</v>
      </c>
      <c r="B101" s="51" t="s">
        <v>119</v>
      </c>
      <c r="C101" s="49">
        <v>4</v>
      </c>
      <c r="D101" s="47" t="s">
        <v>3</v>
      </c>
      <c r="E101" s="50">
        <v>0</v>
      </c>
      <c r="F101" s="50">
        <v>0</v>
      </c>
      <c r="G101" s="130">
        <f t="shared" si="22"/>
        <v>0</v>
      </c>
      <c r="H101" s="38">
        <f t="shared" si="23"/>
        <v>0</v>
      </c>
    </row>
    <row r="102" spans="1:8" s="21" customFormat="1" x14ac:dyDescent="0.25">
      <c r="A102" s="26">
        <f t="shared" si="24"/>
        <v>72</v>
      </c>
      <c r="B102" s="51" t="s">
        <v>135</v>
      </c>
      <c r="C102" s="49">
        <v>6</v>
      </c>
      <c r="D102" s="47" t="s">
        <v>3</v>
      </c>
      <c r="E102" s="50">
        <v>0</v>
      </c>
      <c r="F102" s="50">
        <v>0</v>
      </c>
      <c r="G102" s="130">
        <f t="shared" si="22"/>
        <v>0</v>
      </c>
      <c r="H102" s="38">
        <f t="shared" si="23"/>
        <v>0</v>
      </c>
    </row>
    <row r="103" spans="1:8" s="33" customFormat="1" ht="51.75" x14ac:dyDescent="0.25">
      <c r="A103" s="26">
        <f>A102+1</f>
        <v>73</v>
      </c>
      <c r="B103" s="51" t="s">
        <v>226</v>
      </c>
      <c r="C103" s="62">
        <v>1</v>
      </c>
      <c r="D103" s="47" t="s">
        <v>17</v>
      </c>
      <c r="E103" s="50">
        <v>0</v>
      </c>
      <c r="F103" s="50">
        <v>0</v>
      </c>
      <c r="G103" s="130">
        <f t="shared" si="22"/>
        <v>0</v>
      </c>
      <c r="H103" s="38">
        <f t="shared" si="23"/>
        <v>0</v>
      </c>
    </row>
    <row r="104" spans="1:8" s="33" customFormat="1" ht="39" x14ac:dyDescent="0.25">
      <c r="A104" s="26">
        <f>A103+1</f>
        <v>74</v>
      </c>
      <c r="B104" s="51" t="s">
        <v>239</v>
      </c>
      <c r="C104" s="63">
        <v>1</v>
      </c>
      <c r="D104" s="64" t="s">
        <v>4</v>
      </c>
      <c r="E104" s="50">
        <v>0</v>
      </c>
      <c r="F104" s="50">
        <v>0</v>
      </c>
      <c r="G104" s="130">
        <f t="shared" si="22"/>
        <v>0</v>
      </c>
      <c r="H104" s="38">
        <f t="shared" si="23"/>
        <v>0</v>
      </c>
    </row>
    <row r="105" spans="1:8" s="33" customFormat="1" x14ac:dyDescent="0.25">
      <c r="A105" s="26">
        <f>A104+1</f>
        <v>75</v>
      </c>
      <c r="B105" s="69" t="s">
        <v>136</v>
      </c>
      <c r="C105" s="49">
        <v>2</v>
      </c>
      <c r="D105" s="47" t="s">
        <v>17</v>
      </c>
      <c r="E105" s="50">
        <v>0</v>
      </c>
      <c r="F105" s="50">
        <v>0</v>
      </c>
      <c r="G105" s="130">
        <f t="shared" si="22"/>
        <v>0</v>
      </c>
      <c r="H105" s="38">
        <f t="shared" si="23"/>
        <v>0</v>
      </c>
    </row>
    <row r="106" spans="1:8" s="33" customFormat="1" x14ac:dyDescent="0.25">
      <c r="A106" s="26">
        <f t="shared" si="24"/>
        <v>76</v>
      </c>
      <c r="B106" s="69" t="s">
        <v>137</v>
      </c>
      <c r="C106" s="49">
        <v>2</v>
      </c>
      <c r="D106" s="47" t="s">
        <v>17</v>
      </c>
      <c r="E106" s="50">
        <v>0</v>
      </c>
      <c r="F106" s="50">
        <v>0</v>
      </c>
      <c r="G106" s="130">
        <f t="shared" si="22"/>
        <v>0</v>
      </c>
      <c r="H106" s="38">
        <f t="shared" si="23"/>
        <v>0</v>
      </c>
    </row>
    <row r="107" spans="1:8" s="33" customFormat="1" x14ac:dyDescent="0.25">
      <c r="A107" s="26">
        <f t="shared" si="24"/>
        <v>77</v>
      </c>
      <c r="B107" s="51" t="s">
        <v>107</v>
      </c>
      <c r="C107" s="49">
        <v>8</v>
      </c>
      <c r="D107" s="70" t="s">
        <v>3</v>
      </c>
      <c r="E107" s="50">
        <v>0</v>
      </c>
      <c r="F107" s="50">
        <v>0</v>
      </c>
      <c r="G107" s="130">
        <f t="shared" si="22"/>
        <v>0</v>
      </c>
      <c r="H107" s="38">
        <f t="shared" si="23"/>
        <v>0</v>
      </c>
    </row>
    <row r="108" spans="1:8" s="33" customFormat="1" ht="39" x14ac:dyDescent="0.25">
      <c r="A108" s="26">
        <f t="shared" si="24"/>
        <v>78</v>
      </c>
      <c r="B108" s="51" t="s">
        <v>240</v>
      </c>
      <c r="C108" s="63">
        <v>1</v>
      </c>
      <c r="D108" s="47" t="s">
        <v>5</v>
      </c>
      <c r="E108" s="50">
        <v>0</v>
      </c>
      <c r="F108" s="50">
        <v>0</v>
      </c>
      <c r="G108" s="130">
        <f t="shared" si="22"/>
        <v>0</v>
      </c>
      <c r="H108" s="38">
        <f t="shared" si="23"/>
        <v>0</v>
      </c>
    </row>
    <row r="109" spans="1:8" s="33" customFormat="1" ht="26.25" x14ac:dyDescent="0.25">
      <c r="A109" s="26">
        <f>A108+1</f>
        <v>79</v>
      </c>
      <c r="B109" s="48" t="s">
        <v>111</v>
      </c>
      <c r="C109" s="50">
        <v>5</v>
      </c>
      <c r="D109" s="56" t="s">
        <v>17</v>
      </c>
      <c r="E109" s="50">
        <v>0</v>
      </c>
      <c r="F109" s="50">
        <v>0</v>
      </c>
      <c r="G109" s="130">
        <f t="shared" si="22"/>
        <v>0</v>
      </c>
      <c r="H109" s="38">
        <f t="shared" si="23"/>
        <v>0</v>
      </c>
    </row>
    <row r="110" spans="1:8" s="33" customFormat="1" x14ac:dyDescent="0.25">
      <c r="A110" s="26"/>
      <c r="B110" s="51"/>
      <c r="C110" s="49"/>
      <c r="D110" s="71"/>
      <c r="E110" s="34"/>
      <c r="F110" s="34"/>
      <c r="G110" s="45" t="s">
        <v>108</v>
      </c>
      <c r="H110" s="72">
        <f>SUM(H96:H109)</f>
        <v>0</v>
      </c>
    </row>
    <row r="111" spans="1:8" ht="15.75" x14ac:dyDescent="0.25">
      <c r="A111" s="22">
        <f>A94+1</f>
        <v>4</v>
      </c>
      <c r="B111" s="27" t="s">
        <v>62</v>
      </c>
      <c r="C111" s="73"/>
      <c r="D111" s="71"/>
      <c r="E111" s="14"/>
      <c r="F111" s="14"/>
      <c r="G111" s="130"/>
      <c r="H111" s="16"/>
    </row>
    <row r="112" spans="1:8" s="33" customFormat="1" ht="15.75" x14ac:dyDescent="0.25">
      <c r="A112" s="22"/>
      <c r="B112" s="28" t="s">
        <v>9</v>
      </c>
      <c r="C112" s="49"/>
      <c r="D112" s="71"/>
      <c r="E112" s="34"/>
      <c r="F112" s="34"/>
      <c r="G112" s="130"/>
      <c r="H112" s="38"/>
    </row>
    <row r="113" spans="1:8" s="33" customFormat="1" ht="179.25" x14ac:dyDescent="0.25">
      <c r="A113" s="74">
        <f>A109+1</f>
        <v>80</v>
      </c>
      <c r="B113" s="75" t="s">
        <v>247</v>
      </c>
      <c r="C113" s="49">
        <v>2</v>
      </c>
      <c r="D113" s="47" t="s">
        <v>17</v>
      </c>
      <c r="E113" s="50">
        <v>0</v>
      </c>
      <c r="F113" s="50">
        <v>0</v>
      </c>
      <c r="G113" s="130">
        <f>SUM(E113:F113)</f>
        <v>0</v>
      </c>
      <c r="H113" s="38">
        <f t="shared" ref="H113:H121" si="25">G113*C113</f>
        <v>0</v>
      </c>
    </row>
    <row r="114" spans="1:8" s="33" customFormat="1" ht="77.25" x14ac:dyDescent="0.25">
      <c r="A114" s="22"/>
      <c r="B114" s="76" t="s">
        <v>85</v>
      </c>
      <c r="C114" s="49"/>
      <c r="D114" s="71"/>
      <c r="E114" s="36"/>
      <c r="F114" s="36"/>
      <c r="G114" s="37"/>
      <c r="H114" s="43"/>
    </row>
    <row r="115" spans="1:8" s="33" customFormat="1" ht="114.75" x14ac:dyDescent="0.2">
      <c r="A115" s="26">
        <f>A113+1</f>
        <v>81</v>
      </c>
      <c r="B115" s="51" t="s">
        <v>139</v>
      </c>
      <c r="C115" s="49">
        <v>1</v>
      </c>
      <c r="D115" s="47" t="s">
        <v>17</v>
      </c>
      <c r="E115" s="50">
        <v>0</v>
      </c>
      <c r="F115" s="50">
        <v>0</v>
      </c>
      <c r="G115" s="130">
        <f>SUM(E115:F115)</f>
        <v>0</v>
      </c>
      <c r="H115" s="44">
        <f t="shared" ref="H115" si="26">G115*C115</f>
        <v>0</v>
      </c>
    </row>
    <row r="116" spans="1:8" s="33" customFormat="1" ht="51.75" x14ac:dyDescent="0.25">
      <c r="A116" s="26">
        <f>A115+1</f>
        <v>82</v>
      </c>
      <c r="B116" s="67" t="s">
        <v>140</v>
      </c>
      <c r="C116" s="49">
        <v>9</v>
      </c>
      <c r="D116" s="47" t="s">
        <v>17</v>
      </c>
      <c r="E116" s="50">
        <v>0</v>
      </c>
      <c r="F116" s="50">
        <v>0</v>
      </c>
      <c r="G116" s="130">
        <f>SUM(E116:F116)</f>
        <v>0</v>
      </c>
      <c r="H116" s="38">
        <f t="shared" si="25"/>
        <v>0</v>
      </c>
    </row>
    <row r="117" spans="1:8" s="33" customFormat="1" ht="15" customHeight="1" x14ac:dyDescent="0.25">
      <c r="A117" s="74">
        <f t="shared" ref="A117" si="27">A116+1</f>
        <v>83</v>
      </c>
      <c r="B117" s="67" t="s">
        <v>96</v>
      </c>
      <c r="C117" s="49">
        <v>2</v>
      </c>
      <c r="D117" s="47" t="s">
        <v>17</v>
      </c>
      <c r="E117" s="50">
        <v>0</v>
      </c>
      <c r="F117" s="50">
        <v>0</v>
      </c>
      <c r="G117" s="130">
        <f>SUM(E117:F117)</f>
        <v>0</v>
      </c>
      <c r="H117" s="38">
        <f t="shared" si="25"/>
        <v>0</v>
      </c>
    </row>
    <row r="118" spans="1:8" s="33" customFormat="1" ht="39" x14ac:dyDescent="0.25">
      <c r="A118" s="74">
        <f>A117+1</f>
        <v>84</v>
      </c>
      <c r="B118" s="51" t="s">
        <v>141</v>
      </c>
      <c r="C118" s="49">
        <v>1</v>
      </c>
      <c r="D118" s="47" t="s">
        <v>17</v>
      </c>
      <c r="E118" s="50">
        <v>0</v>
      </c>
      <c r="F118" s="50">
        <v>0</v>
      </c>
      <c r="G118" s="130">
        <f>SUM(E118:F118)</f>
        <v>0</v>
      </c>
      <c r="H118" s="38">
        <f t="shared" si="25"/>
        <v>0</v>
      </c>
    </row>
    <row r="119" spans="1:8" s="33" customFormat="1" ht="58.15" customHeight="1" x14ac:dyDescent="0.25">
      <c r="A119" s="26"/>
      <c r="B119" s="48" t="s">
        <v>142</v>
      </c>
      <c r="C119" s="49"/>
      <c r="D119" s="47"/>
      <c r="E119" s="50"/>
      <c r="F119" s="50"/>
      <c r="G119" s="130"/>
      <c r="H119" s="38"/>
    </row>
    <row r="120" spans="1:8" s="33" customFormat="1" x14ac:dyDescent="0.25">
      <c r="A120" s="26">
        <f>A118+1</f>
        <v>85</v>
      </c>
      <c r="B120" s="51" t="s">
        <v>144</v>
      </c>
      <c r="C120" s="49">
        <v>1</v>
      </c>
      <c r="D120" s="47" t="s">
        <v>5</v>
      </c>
      <c r="E120" s="50">
        <v>0</v>
      </c>
      <c r="F120" s="50">
        <v>0</v>
      </c>
      <c r="G120" s="130">
        <f>SUM(E120:F120)</f>
        <v>0</v>
      </c>
      <c r="H120" s="38">
        <f t="shared" ref="H120" si="28">G120*C120</f>
        <v>0</v>
      </c>
    </row>
    <row r="121" spans="1:8" s="33" customFormat="1" x14ac:dyDescent="0.25">
      <c r="A121" s="26">
        <f>A120+1</f>
        <v>86</v>
      </c>
      <c r="B121" s="51" t="s">
        <v>143</v>
      </c>
      <c r="C121" s="49">
        <v>1</v>
      </c>
      <c r="D121" s="47" t="s">
        <v>5</v>
      </c>
      <c r="E121" s="50">
        <v>0</v>
      </c>
      <c r="F121" s="50">
        <v>0</v>
      </c>
      <c r="G121" s="130">
        <f>SUM(E121:F121)</f>
        <v>0</v>
      </c>
      <c r="H121" s="38">
        <f t="shared" si="25"/>
        <v>0</v>
      </c>
    </row>
    <row r="122" spans="1:8" s="33" customFormat="1" x14ac:dyDescent="0.25">
      <c r="A122" s="26"/>
      <c r="B122" s="28" t="s">
        <v>86</v>
      </c>
      <c r="C122" s="49"/>
      <c r="D122" s="71"/>
      <c r="E122" s="34"/>
      <c r="F122" s="34"/>
      <c r="G122" s="130"/>
      <c r="H122" s="38"/>
    </row>
    <row r="123" spans="1:8" s="33" customFormat="1" ht="255" x14ac:dyDescent="0.25">
      <c r="A123" s="26"/>
      <c r="B123" s="77" t="s">
        <v>154</v>
      </c>
      <c r="C123" s="49">
        <v>1</v>
      </c>
      <c r="D123" s="47" t="s">
        <v>5</v>
      </c>
      <c r="E123" s="50">
        <v>0</v>
      </c>
      <c r="F123" s="50">
        <v>0</v>
      </c>
      <c r="G123" s="130">
        <f>SUM(E123:F123)</f>
        <v>0</v>
      </c>
      <c r="H123" s="38">
        <f t="shared" ref="H123" si="29">G123*C123</f>
        <v>0</v>
      </c>
    </row>
    <row r="124" spans="1:8" s="33" customFormat="1" ht="76.5" x14ac:dyDescent="0.25">
      <c r="A124" s="26">
        <f>A121+1</f>
        <v>87</v>
      </c>
      <c r="B124" s="77" t="s">
        <v>155</v>
      </c>
      <c r="C124" s="49">
        <v>1</v>
      </c>
      <c r="D124" s="47" t="s">
        <v>5</v>
      </c>
      <c r="E124" s="50">
        <v>0</v>
      </c>
      <c r="F124" s="50">
        <v>0</v>
      </c>
      <c r="G124" s="130">
        <f>SUM(E124:F124)</f>
        <v>0</v>
      </c>
      <c r="H124" s="38">
        <f t="shared" ref="H124" si="30">G124*C124</f>
        <v>0</v>
      </c>
    </row>
    <row r="125" spans="1:8" s="33" customFormat="1" ht="15.75" x14ac:dyDescent="0.25">
      <c r="A125" s="22"/>
      <c r="B125" s="28" t="s">
        <v>8</v>
      </c>
      <c r="C125" s="78"/>
      <c r="D125" s="79"/>
      <c r="E125" s="34"/>
      <c r="F125" s="34"/>
      <c r="G125" s="130"/>
      <c r="H125" s="38"/>
    </row>
    <row r="126" spans="1:8" s="33" customFormat="1" ht="39" x14ac:dyDescent="0.25">
      <c r="A126" s="26">
        <f>A124+1</f>
        <v>88</v>
      </c>
      <c r="B126" s="51" t="s">
        <v>148</v>
      </c>
      <c r="C126" s="49">
        <v>1</v>
      </c>
      <c r="D126" s="47" t="s">
        <v>4</v>
      </c>
      <c r="E126" s="50">
        <v>0</v>
      </c>
      <c r="F126" s="50">
        <v>0</v>
      </c>
      <c r="G126" s="130">
        <f t="shared" ref="G126:G132" si="31">SUM(E126:F126)</f>
        <v>0</v>
      </c>
      <c r="H126" s="38">
        <f t="shared" ref="H126:H132" si="32">G126*C126</f>
        <v>0</v>
      </c>
    </row>
    <row r="127" spans="1:8" s="33" customFormat="1" ht="39" x14ac:dyDescent="0.25">
      <c r="A127" s="26">
        <f>A126+1</f>
        <v>89</v>
      </c>
      <c r="B127" s="51" t="s">
        <v>87</v>
      </c>
      <c r="C127" s="49">
        <v>1</v>
      </c>
      <c r="D127" s="47" t="s">
        <v>4</v>
      </c>
      <c r="E127" s="50">
        <v>0</v>
      </c>
      <c r="F127" s="50">
        <v>0</v>
      </c>
      <c r="G127" s="130">
        <f t="shared" si="31"/>
        <v>0</v>
      </c>
      <c r="H127" s="38">
        <f t="shared" si="32"/>
        <v>0</v>
      </c>
    </row>
    <row r="128" spans="1:8" s="33" customFormat="1" ht="26.25" x14ac:dyDescent="0.25">
      <c r="A128" s="26">
        <f t="shared" ref="A128:A129" si="33">A127+1</f>
        <v>90</v>
      </c>
      <c r="B128" s="51" t="s">
        <v>88</v>
      </c>
      <c r="C128" s="49">
        <v>1</v>
      </c>
      <c r="D128" s="47" t="s">
        <v>4</v>
      </c>
      <c r="E128" s="50">
        <v>0</v>
      </c>
      <c r="F128" s="50">
        <v>0</v>
      </c>
      <c r="G128" s="130">
        <f t="shared" si="31"/>
        <v>0</v>
      </c>
      <c r="H128" s="38">
        <f t="shared" si="32"/>
        <v>0</v>
      </c>
    </row>
    <row r="129" spans="1:8" s="33" customFormat="1" ht="39" x14ac:dyDescent="0.25">
      <c r="A129" s="26">
        <f t="shared" si="33"/>
        <v>91</v>
      </c>
      <c r="B129" s="51" t="s">
        <v>89</v>
      </c>
      <c r="C129" s="49">
        <v>1</v>
      </c>
      <c r="D129" s="47" t="s">
        <v>4</v>
      </c>
      <c r="E129" s="50">
        <v>0</v>
      </c>
      <c r="F129" s="50">
        <v>0</v>
      </c>
      <c r="G129" s="130">
        <f t="shared" si="31"/>
        <v>0</v>
      </c>
      <c r="H129" s="38">
        <f t="shared" si="32"/>
        <v>0</v>
      </c>
    </row>
    <row r="130" spans="1:8" s="33" customFormat="1" ht="51.75" x14ac:dyDescent="0.25">
      <c r="A130" s="26">
        <f>A129+1</f>
        <v>92</v>
      </c>
      <c r="B130" s="51" t="s">
        <v>90</v>
      </c>
      <c r="C130" s="49">
        <v>1</v>
      </c>
      <c r="D130" s="47" t="s">
        <v>4</v>
      </c>
      <c r="E130" s="50">
        <v>0</v>
      </c>
      <c r="F130" s="50">
        <v>0</v>
      </c>
      <c r="G130" s="130">
        <f t="shared" si="31"/>
        <v>0</v>
      </c>
      <c r="H130" s="38">
        <f t="shared" si="32"/>
        <v>0</v>
      </c>
    </row>
    <row r="131" spans="1:8" s="33" customFormat="1" x14ac:dyDescent="0.25">
      <c r="A131" s="26">
        <f t="shared" ref="A131:A132" si="34">A130+1</f>
        <v>93</v>
      </c>
      <c r="B131" s="51" t="s">
        <v>150</v>
      </c>
      <c r="C131" s="49">
        <v>2</v>
      </c>
      <c r="D131" s="47" t="s">
        <v>4</v>
      </c>
      <c r="E131" s="50">
        <v>0</v>
      </c>
      <c r="F131" s="50">
        <v>0</v>
      </c>
      <c r="G131" s="130">
        <f t="shared" si="31"/>
        <v>0</v>
      </c>
      <c r="H131" s="38">
        <f t="shared" ref="H131" si="35">G131*C131</f>
        <v>0</v>
      </c>
    </row>
    <row r="132" spans="1:8" s="33" customFormat="1" x14ac:dyDescent="0.25">
      <c r="A132" s="26">
        <f t="shared" si="34"/>
        <v>94</v>
      </c>
      <c r="B132" s="51" t="s">
        <v>48</v>
      </c>
      <c r="C132" s="49">
        <v>1</v>
      </c>
      <c r="D132" s="47" t="s">
        <v>4</v>
      </c>
      <c r="E132" s="50">
        <v>0</v>
      </c>
      <c r="F132" s="50">
        <v>0</v>
      </c>
      <c r="G132" s="130">
        <f t="shared" si="31"/>
        <v>0</v>
      </c>
      <c r="H132" s="38">
        <f t="shared" si="32"/>
        <v>0</v>
      </c>
    </row>
    <row r="133" spans="1:8" s="33" customFormat="1" x14ac:dyDescent="0.25">
      <c r="A133" s="26"/>
      <c r="B133" s="51" t="s">
        <v>66</v>
      </c>
      <c r="C133" s="49"/>
      <c r="D133" s="47"/>
      <c r="E133" s="49"/>
      <c r="F133" s="49"/>
      <c r="G133" s="130"/>
      <c r="H133" s="38"/>
    </row>
    <row r="134" spans="1:8" s="33" customFormat="1" x14ac:dyDescent="0.25">
      <c r="A134" s="26">
        <f>A132+1</f>
        <v>95</v>
      </c>
      <c r="B134" s="51" t="s">
        <v>47</v>
      </c>
      <c r="C134" s="49">
        <v>14</v>
      </c>
      <c r="D134" s="47" t="s">
        <v>4</v>
      </c>
      <c r="E134" s="50">
        <v>0</v>
      </c>
      <c r="F134" s="50">
        <v>0</v>
      </c>
      <c r="G134" s="130">
        <f t="shared" ref="G134:G137" si="36">SUM(E134:F134)</f>
        <v>0</v>
      </c>
      <c r="H134" s="38">
        <f t="shared" ref="H134:H137" si="37">G134*C134</f>
        <v>0</v>
      </c>
    </row>
    <row r="135" spans="1:8" s="33" customFormat="1" x14ac:dyDescent="0.25">
      <c r="A135" s="26">
        <f t="shared" ref="A135:A137" si="38">A134+1</f>
        <v>96</v>
      </c>
      <c r="B135" s="51" t="s">
        <v>45</v>
      </c>
      <c r="C135" s="49">
        <v>7</v>
      </c>
      <c r="D135" s="47" t="s">
        <v>4</v>
      </c>
      <c r="E135" s="50">
        <v>0</v>
      </c>
      <c r="F135" s="50">
        <v>0</v>
      </c>
      <c r="G135" s="130">
        <f t="shared" si="36"/>
        <v>0</v>
      </c>
      <c r="H135" s="38">
        <f t="shared" si="37"/>
        <v>0</v>
      </c>
    </row>
    <row r="136" spans="1:8" s="33" customFormat="1" x14ac:dyDescent="0.25">
      <c r="A136" s="26">
        <f t="shared" si="38"/>
        <v>97</v>
      </c>
      <c r="B136" s="51" t="s">
        <v>150</v>
      </c>
      <c r="C136" s="49">
        <v>5</v>
      </c>
      <c r="D136" s="47" t="s">
        <v>4</v>
      </c>
      <c r="E136" s="50">
        <v>0</v>
      </c>
      <c r="F136" s="50">
        <v>0</v>
      </c>
      <c r="G136" s="130">
        <f t="shared" si="36"/>
        <v>0</v>
      </c>
      <c r="H136" s="38">
        <f t="shared" si="37"/>
        <v>0</v>
      </c>
    </row>
    <row r="137" spans="1:8" s="33" customFormat="1" x14ac:dyDescent="0.25">
      <c r="A137" s="26">
        <f t="shared" si="38"/>
        <v>98</v>
      </c>
      <c r="B137" s="51" t="s">
        <v>48</v>
      </c>
      <c r="C137" s="49">
        <v>14</v>
      </c>
      <c r="D137" s="47" t="s">
        <v>4</v>
      </c>
      <c r="E137" s="50">
        <v>0</v>
      </c>
      <c r="F137" s="50">
        <v>0</v>
      </c>
      <c r="G137" s="130">
        <f t="shared" si="36"/>
        <v>0</v>
      </c>
      <c r="H137" s="38">
        <f t="shared" si="37"/>
        <v>0</v>
      </c>
    </row>
    <row r="138" spans="1:8" s="33" customFormat="1" ht="39" x14ac:dyDescent="0.25">
      <c r="A138" s="26"/>
      <c r="B138" s="51" t="s">
        <v>67</v>
      </c>
      <c r="C138" s="49"/>
      <c r="D138" s="47"/>
      <c r="E138" s="49"/>
      <c r="F138" s="49"/>
      <c r="G138" s="130"/>
      <c r="H138" s="38"/>
    </row>
    <row r="139" spans="1:8" s="33" customFormat="1" x14ac:dyDescent="0.25">
      <c r="A139" s="26">
        <f>A137+1</f>
        <v>99</v>
      </c>
      <c r="B139" s="51" t="s">
        <v>97</v>
      </c>
      <c r="C139" s="49">
        <v>3</v>
      </c>
      <c r="D139" s="47" t="s">
        <v>4</v>
      </c>
      <c r="E139" s="50">
        <v>0</v>
      </c>
      <c r="F139" s="50">
        <v>0</v>
      </c>
      <c r="G139" s="130">
        <f t="shared" ref="G139:G152" si="39">SUM(E139:F139)</f>
        <v>0</v>
      </c>
      <c r="H139" s="38">
        <f t="shared" ref="H139:H152" si="40">G139*C139</f>
        <v>0</v>
      </c>
    </row>
    <row r="140" spans="1:8" s="33" customFormat="1" x14ac:dyDescent="0.25">
      <c r="A140" s="26">
        <f>A139+1</f>
        <v>100</v>
      </c>
      <c r="B140" s="51" t="s">
        <v>145</v>
      </c>
      <c r="C140" s="49">
        <v>2</v>
      </c>
      <c r="D140" s="47" t="s">
        <v>4</v>
      </c>
      <c r="E140" s="50">
        <v>0</v>
      </c>
      <c r="F140" s="50">
        <v>0</v>
      </c>
      <c r="G140" s="130">
        <f t="shared" si="39"/>
        <v>0</v>
      </c>
      <c r="H140" s="38">
        <f t="shared" ref="H140" si="41">G140*C140</f>
        <v>0</v>
      </c>
    </row>
    <row r="141" spans="1:8" s="33" customFormat="1" x14ac:dyDescent="0.25">
      <c r="A141" s="26">
        <f t="shared" ref="A141:A145" si="42">A140+1</f>
        <v>101</v>
      </c>
      <c r="B141" s="51" t="s">
        <v>147</v>
      </c>
      <c r="C141" s="49">
        <v>1</v>
      </c>
      <c r="D141" s="47" t="s">
        <v>4</v>
      </c>
      <c r="E141" s="50">
        <v>0</v>
      </c>
      <c r="F141" s="50">
        <v>0</v>
      </c>
      <c r="G141" s="130">
        <f t="shared" si="39"/>
        <v>0</v>
      </c>
      <c r="H141" s="38">
        <f t="shared" ref="H141:H142" si="43">G141*C141</f>
        <v>0</v>
      </c>
    </row>
    <row r="142" spans="1:8" s="33" customFormat="1" x14ac:dyDescent="0.25">
      <c r="A142" s="26">
        <f t="shared" si="42"/>
        <v>102</v>
      </c>
      <c r="B142" s="51" t="s">
        <v>146</v>
      </c>
      <c r="C142" s="49">
        <v>1</v>
      </c>
      <c r="D142" s="47" t="s">
        <v>4</v>
      </c>
      <c r="E142" s="50">
        <v>0</v>
      </c>
      <c r="F142" s="50">
        <v>0</v>
      </c>
      <c r="G142" s="130">
        <f t="shared" si="39"/>
        <v>0</v>
      </c>
      <c r="H142" s="38">
        <f t="shared" si="43"/>
        <v>0</v>
      </c>
    </row>
    <row r="143" spans="1:8" s="33" customFormat="1" ht="51.75" x14ac:dyDescent="0.25">
      <c r="A143" s="26">
        <f t="shared" si="42"/>
        <v>103</v>
      </c>
      <c r="B143" s="51" t="s">
        <v>152</v>
      </c>
      <c r="C143" s="49">
        <v>1</v>
      </c>
      <c r="D143" s="47" t="s">
        <v>4</v>
      </c>
      <c r="E143" s="50">
        <v>0</v>
      </c>
      <c r="F143" s="50">
        <v>0</v>
      </c>
      <c r="G143" s="130">
        <f t="shared" si="39"/>
        <v>0</v>
      </c>
      <c r="H143" s="38">
        <f t="shared" ref="H143:H144" si="44">G143*C143</f>
        <v>0</v>
      </c>
    </row>
    <row r="144" spans="1:8" s="33" customFormat="1" x14ac:dyDescent="0.25">
      <c r="A144" s="26">
        <f t="shared" si="42"/>
        <v>104</v>
      </c>
      <c r="B144" s="51" t="s">
        <v>151</v>
      </c>
      <c r="C144" s="49">
        <v>1</v>
      </c>
      <c r="D144" s="47" t="s">
        <v>4</v>
      </c>
      <c r="E144" s="50">
        <v>0</v>
      </c>
      <c r="F144" s="50">
        <v>0</v>
      </c>
      <c r="G144" s="130">
        <f t="shared" si="39"/>
        <v>0</v>
      </c>
      <c r="H144" s="38">
        <f t="shared" si="44"/>
        <v>0</v>
      </c>
    </row>
    <row r="145" spans="1:8" s="52" customFormat="1" ht="64.5" x14ac:dyDescent="0.25">
      <c r="A145" s="26">
        <f t="shared" si="42"/>
        <v>105</v>
      </c>
      <c r="B145" s="80" t="s">
        <v>99</v>
      </c>
      <c r="C145" s="81">
        <v>9</v>
      </c>
      <c r="D145" s="82" t="s">
        <v>4</v>
      </c>
      <c r="E145" s="50">
        <v>0</v>
      </c>
      <c r="F145" s="50">
        <v>0</v>
      </c>
      <c r="G145" s="130">
        <f t="shared" si="39"/>
        <v>0</v>
      </c>
      <c r="H145" s="38">
        <f t="shared" si="40"/>
        <v>0</v>
      </c>
    </row>
    <row r="146" spans="1:8" s="52" customFormat="1" x14ac:dyDescent="0.25">
      <c r="A146" s="83">
        <f>A145+1</f>
        <v>106</v>
      </c>
      <c r="B146" s="80" t="s">
        <v>98</v>
      </c>
      <c r="C146" s="81">
        <v>2</v>
      </c>
      <c r="D146" s="82" t="s">
        <v>4</v>
      </c>
      <c r="E146" s="50">
        <v>0</v>
      </c>
      <c r="F146" s="50">
        <v>0</v>
      </c>
      <c r="G146" s="130">
        <f t="shared" si="39"/>
        <v>0</v>
      </c>
      <c r="H146" s="38">
        <f t="shared" ref="H146" si="45">G146*C146</f>
        <v>0</v>
      </c>
    </row>
    <row r="147" spans="1:8" s="33" customFormat="1" ht="39" x14ac:dyDescent="0.25">
      <c r="A147" s="83">
        <f>A146+1</f>
        <v>107</v>
      </c>
      <c r="B147" s="51" t="s">
        <v>32</v>
      </c>
      <c r="C147" s="49">
        <v>1</v>
      </c>
      <c r="D147" s="47" t="s">
        <v>4</v>
      </c>
      <c r="E147" s="50">
        <v>0</v>
      </c>
      <c r="F147" s="50">
        <v>0</v>
      </c>
      <c r="G147" s="130">
        <f t="shared" si="39"/>
        <v>0</v>
      </c>
      <c r="H147" s="38">
        <f t="shared" si="40"/>
        <v>0</v>
      </c>
    </row>
    <row r="148" spans="1:8" s="33" customFormat="1" ht="26.25" x14ac:dyDescent="0.25">
      <c r="A148" s="83">
        <f t="shared" ref="A148:A151" si="46">A147+1</f>
        <v>108</v>
      </c>
      <c r="B148" s="51" t="s">
        <v>149</v>
      </c>
      <c r="C148" s="49">
        <v>4</v>
      </c>
      <c r="D148" s="47" t="s">
        <v>4</v>
      </c>
      <c r="E148" s="50">
        <v>0</v>
      </c>
      <c r="F148" s="50">
        <v>0</v>
      </c>
      <c r="G148" s="130">
        <f t="shared" si="39"/>
        <v>0</v>
      </c>
      <c r="H148" s="38">
        <f t="shared" si="40"/>
        <v>0</v>
      </c>
    </row>
    <row r="149" spans="1:8" s="33" customFormat="1" x14ac:dyDescent="0.25">
      <c r="A149" s="83">
        <f t="shared" si="46"/>
        <v>109</v>
      </c>
      <c r="B149" s="51" t="s">
        <v>49</v>
      </c>
      <c r="C149" s="49">
        <v>16</v>
      </c>
      <c r="D149" s="47" t="s">
        <v>4</v>
      </c>
      <c r="E149" s="50">
        <v>0</v>
      </c>
      <c r="F149" s="50">
        <v>0</v>
      </c>
      <c r="G149" s="130">
        <f t="shared" si="39"/>
        <v>0</v>
      </c>
      <c r="H149" s="38">
        <f t="shared" si="40"/>
        <v>0</v>
      </c>
    </row>
    <row r="150" spans="1:8" s="33" customFormat="1" ht="51.75" x14ac:dyDescent="0.25">
      <c r="A150" s="83">
        <f t="shared" si="46"/>
        <v>110</v>
      </c>
      <c r="B150" s="51" t="s">
        <v>18</v>
      </c>
      <c r="C150" s="49">
        <v>8</v>
      </c>
      <c r="D150" s="47" t="s">
        <v>4</v>
      </c>
      <c r="E150" s="50">
        <v>0</v>
      </c>
      <c r="F150" s="50">
        <v>0</v>
      </c>
      <c r="G150" s="130">
        <f t="shared" si="39"/>
        <v>0</v>
      </c>
      <c r="H150" s="38">
        <f t="shared" si="40"/>
        <v>0</v>
      </c>
    </row>
    <row r="151" spans="1:8" s="33" customFormat="1" ht="51.75" x14ac:dyDescent="0.25">
      <c r="A151" s="26">
        <f t="shared" si="46"/>
        <v>111</v>
      </c>
      <c r="B151" s="51" t="s">
        <v>19</v>
      </c>
      <c r="C151" s="49">
        <v>8</v>
      </c>
      <c r="D151" s="47" t="s">
        <v>4</v>
      </c>
      <c r="E151" s="50">
        <v>0</v>
      </c>
      <c r="F151" s="50">
        <v>0</v>
      </c>
      <c r="G151" s="130">
        <f t="shared" si="39"/>
        <v>0</v>
      </c>
      <c r="H151" s="38">
        <f t="shared" si="40"/>
        <v>0</v>
      </c>
    </row>
    <row r="152" spans="1:8" s="33" customFormat="1" ht="26.25" x14ac:dyDescent="0.25">
      <c r="A152" s="26">
        <f>A151+1</f>
        <v>112</v>
      </c>
      <c r="B152" s="51" t="s">
        <v>33</v>
      </c>
      <c r="C152" s="49">
        <v>8</v>
      </c>
      <c r="D152" s="47" t="s">
        <v>17</v>
      </c>
      <c r="E152" s="50">
        <v>0</v>
      </c>
      <c r="F152" s="50">
        <v>0</v>
      </c>
      <c r="G152" s="130">
        <f t="shared" si="39"/>
        <v>0</v>
      </c>
      <c r="H152" s="38">
        <f t="shared" si="40"/>
        <v>0</v>
      </c>
    </row>
    <row r="153" spans="1:8" s="33" customFormat="1" x14ac:dyDescent="0.25">
      <c r="A153" s="26"/>
      <c r="B153" s="28" t="s">
        <v>2</v>
      </c>
      <c r="C153" s="49"/>
      <c r="D153" s="47"/>
      <c r="E153" s="34"/>
      <c r="F153" s="34"/>
      <c r="G153" s="130"/>
      <c r="H153" s="38"/>
    </row>
    <row r="154" spans="1:8" s="33" customFormat="1" ht="115.5" x14ac:dyDescent="0.25">
      <c r="A154" s="26">
        <f>A152+1</f>
        <v>113</v>
      </c>
      <c r="B154" s="51" t="s">
        <v>161</v>
      </c>
      <c r="C154" s="49">
        <v>20</v>
      </c>
      <c r="D154" s="47" t="s">
        <v>3</v>
      </c>
      <c r="E154" s="50">
        <v>0</v>
      </c>
      <c r="F154" s="50">
        <v>0</v>
      </c>
      <c r="G154" s="130">
        <f t="shared" ref="G154:G173" si="47">SUM(E154:F154)</f>
        <v>0</v>
      </c>
      <c r="H154" s="38">
        <f t="shared" ref="H154:H164" si="48">G154*C154</f>
        <v>0</v>
      </c>
    </row>
    <row r="155" spans="1:8" s="33" customFormat="1" x14ac:dyDescent="0.25">
      <c r="A155" s="26">
        <f t="shared" ref="A155:A165" si="49">A154+1</f>
        <v>114</v>
      </c>
      <c r="B155" s="51" t="s">
        <v>101</v>
      </c>
      <c r="C155" s="49">
        <v>16</v>
      </c>
      <c r="D155" s="47" t="s">
        <v>3</v>
      </c>
      <c r="E155" s="50">
        <v>0</v>
      </c>
      <c r="F155" s="50">
        <v>0</v>
      </c>
      <c r="G155" s="130">
        <f t="shared" si="47"/>
        <v>0</v>
      </c>
      <c r="H155" s="38">
        <f t="shared" ref="H155" si="50">G155*C155</f>
        <v>0</v>
      </c>
    </row>
    <row r="156" spans="1:8" s="33" customFormat="1" x14ac:dyDescent="0.25">
      <c r="A156" s="26">
        <f t="shared" si="49"/>
        <v>115</v>
      </c>
      <c r="B156" s="51" t="s">
        <v>100</v>
      </c>
      <c r="C156" s="49">
        <v>35</v>
      </c>
      <c r="D156" s="47" t="s">
        <v>3</v>
      </c>
      <c r="E156" s="50">
        <v>0</v>
      </c>
      <c r="F156" s="50">
        <v>0</v>
      </c>
      <c r="G156" s="130">
        <f t="shared" si="47"/>
        <v>0</v>
      </c>
      <c r="H156" s="38">
        <f t="shared" ref="H156" si="51">G156*C156</f>
        <v>0</v>
      </c>
    </row>
    <row r="157" spans="1:8" s="33" customFormat="1" x14ac:dyDescent="0.25">
      <c r="A157" s="26">
        <f t="shared" si="49"/>
        <v>116</v>
      </c>
      <c r="B157" s="51" t="s">
        <v>91</v>
      </c>
      <c r="C157" s="49">
        <v>12</v>
      </c>
      <c r="D157" s="47" t="s">
        <v>3</v>
      </c>
      <c r="E157" s="50">
        <v>0</v>
      </c>
      <c r="F157" s="50">
        <v>0</v>
      </c>
      <c r="G157" s="130">
        <f t="shared" si="47"/>
        <v>0</v>
      </c>
      <c r="H157" s="38">
        <f t="shared" si="48"/>
        <v>0</v>
      </c>
    </row>
    <row r="158" spans="1:8" s="33" customFormat="1" ht="39" x14ac:dyDescent="0.25">
      <c r="A158" s="26">
        <f t="shared" si="49"/>
        <v>117</v>
      </c>
      <c r="B158" s="51" t="s">
        <v>162</v>
      </c>
      <c r="C158" s="49">
        <v>14</v>
      </c>
      <c r="D158" s="47" t="s">
        <v>3</v>
      </c>
      <c r="E158" s="50">
        <v>0</v>
      </c>
      <c r="F158" s="50">
        <v>0</v>
      </c>
      <c r="G158" s="130">
        <f t="shared" si="47"/>
        <v>0</v>
      </c>
      <c r="H158" s="38">
        <f t="shared" si="48"/>
        <v>0</v>
      </c>
    </row>
    <row r="159" spans="1:8" s="33" customFormat="1" x14ac:dyDescent="0.25">
      <c r="A159" s="26">
        <f t="shared" si="49"/>
        <v>118</v>
      </c>
      <c r="B159" s="51" t="s">
        <v>157</v>
      </c>
      <c r="C159" s="49">
        <v>72</v>
      </c>
      <c r="D159" s="47" t="s">
        <v>3</v>
      </c>
      <c r="E159" s="84">
        <v>0</v>
      </c>
      <c r="F159" s="84">
        <v>0</v>
      </c>
      <c r="G159" s="130">
        <f t="shared" si="47"/>
        <v>0</v>
      </c>
      <c r="H159" s="20">
        <f t="shared" si="48"/>
        <v>0</v>
      </c>
    </row>
    <row r="160" spans="1:8" s="33" customFormat="1" x14ac:dyDescent="0.25">
      <c r="A160" s="26">
        <f t="shared" si="49"/>
        <v>119</v>
      </c>
      <c r="B160" s="51" t="s">
        <v>158</v>
      </c>
      <c r="C160" s="49">
        <v>65</v>
      </c>
      <c r="D160" s="47" t="s">
        <v>3</v>
      </c>
      <c r="E160" s="84">
        <v>0</v>
      </c>
      <c r="F160" s="84">
        <v>0</v>
      </c>
      <c r="G160" s="130">
        <f t="shared" si="47"/>
        <v>0</v>
      </c>
      <c r="H160" s="20">
        <f t="shared" si="48"/>
        <v>0</v>
      </c>
    </row>
    <row r="161" spans="1:8" s="33" customFormat="1" x14ac:dyDescent="0.25">
      <c r="A161" s="26">
        <f t="shared" si="49"/>
        <v>120</v>
      </c>
      <c r="B161" s="51" t="s">
        <v>159</v>
      </c>
      <c r="C161" s="49">
        <v>45</v>
      </c>
      <c r="D161" s="47" t="s">
        <v>3</v>
      </c>
      <c r="E161" s="84">
        <v>0</v>
      </c>
      <c r="F161" s="84">
        <v>0</v>
      </c>
      <c r="G161" s="130">
        <f t="shared" si="47"/>
        <v>0</v>
      </c>
      <c r="H161" s="20">
        <f t="shared" si="48"/>
        <v>0</v>
      </c>
    </row>
    <row r="162" spans="1:8" s="33" customFormat="1" x14ac:dyDescent="0.25">
      <c r="A162" s="26">
        <f t="shared" si="49"/>
        <v>121</v>
      </c>
      <c r="B162" s="51" t="s">
        <v>160</v>
      </c>
      <c r="C162" s="49">
        <v>20</v>
      </c>
      <c r="D162" s="47" t="s">
        <v>3</v>
      </c>
      <c r="E162" s="84">
        <v>0</v>
      </c>
      <c r="F162" s="84">
        <v>0</v>
      </c>
      <c r="G162" s="130">
        <f t="shared" si="47"/>
        <v>0</v>
      </c>
      <c r="H162" s="20">
        <f t="shared" si="48"/>
        <v>0</v>
      </c>
    </row>
    <row r="163" spans="1:8" s="33" customFormat="1" ht="64.5" x14ac:dyDescent="0.25">
      <c r="A163" s="26">
        <f t="shared" si="49"/>
        <v>122</v>
      </c>
      <c r="B163" s="51" t="s">
        <v>156</v>
      </c>
      <c r="C163" s="49">
        <v>10</v>
      </c>
      <c r="D163" s="47" t="s">
        <v>3</v>
      </c>
      <c r="E163" s="84">
        <v>0</v>
      </c>
      <c r="F163" s="84">
        <v>0</v>
      </c>
      <c r="G163" s="130">
        <f t="shared" si="47"/>
        <v>0</v>
      </c>
      <c r="H163" s="20">
        <f t="shared" ref="H163" si="52">G163*C163</f>
        <v>0</v>
      </c>
    </row>
    <row r="164" spans="1:8" s="33" customFormat="1" ht="39" x14ac:dyDescent="0.25">
      <c r="A164" s="26">
        <f t="shared" si="49"/>
        <v>123</v>
      </c>
      <c r="B164" s="51" t="s">
        <v>153</v>
      </c>
      <c r="C164" s="49">
        <v>25</v>
      </c>
      <c r="D164" s="47" t="s">
        <v>3</v>
      </c>
      <c r="E164" s="50">
        <v>0</v>
      </c>
      <c r="F164" s="50">
        <v>0</v>
      </c>
      <c r="G164" s="130">
        <f t="shared" si="47"/>
        <v>0</v>
      </c>
      <c r="H164" s="38">
        <f t="shared" si="48"/>
        <v>0</v>
      </c>
    </row>
    <row r="165" spans="1:8" s="33" customFormat="1" ht="26.25" x14ac:dyDescent="0.25">
      <c r="A165" s="26">
        <f t="shared" si="49"/>
        <v>124</v>
      </c>
      <c r="B165" s="51" t="s">
        <v>69</v>
      </c>
      <c r="C165" s="49">
        <v>2</v>
      </c>
      <c r="D165" s="47" t="s">
        <v>64</v>
      </c>
      <c r="E165" s="50">
        <v>0</v>
      </c>
      <c r="F165" s="50">
        <v>0</v>
      </c>
      <c r="G165" s="130">
        <f t="shared" si="47"/>
        <v>0</v>
      </c>
      <c r="H165" s="38">
        <f t="shared" ref="H165:H174" si="53">G165*C165</f>
        <v>0</v>
      </c>
    </row>
    <row r="166" spans="1:8" s="33" customFormat="1" x14ac:dyDescent="0.25">
      <c r="A166" s="26">
        <f t="shared" ref="A166" si="54">A165+1</f>
        <v>125</v>
      </c>
      <c r="B166" s="51" t="s">
        <v>65</v>
      </c>
      <c r="C166" s="49">
        <v>1</v>
      </c>
      <c r="D166" s="47" t="s">
        <v>5</v>
      </c>
      <c r="E166" s="50">
        <v>0</v>
      </c>
      <c r="F166" s="50">
        <v>0</v>
      </c>
      <c r="G166" s="130">
        <f t="shared" si="47"/>
        <v>0</v>
      </c>
      <c r="H166" s="38">
        <f t="shared" si="53"/>
        <v>0</v>
      </c>
    </row>
    <row r="167" spans="1:8" s="33" customFormat="1" ht="39" x14ac:dyDescent="0.25">
      <c r="A167" s="26">
        <f>A166+1</f>
        <v>126</v>
      </c>
      <c r="B167" s="51" t="s">
        <v>68</v>
      </c>
      <c r="C167" s="49">
        <v>16</v>
      </c>
      <c r="D167" s="47" t="s">
        <v>4</v>
      </c>
      <c r="E167" s="50">
        <v>0</v>
      </c>
      <c r="F167" s="50">
        <v>0</v>
      </c>
      <c r="G167" s="130">
        <f t="shared" si="47"/>
        <v>0</v>
      </c>
      <c r="H167" s="38">
        <f t="shared" si="53"/>
        <v>0</v>
      </c>
    </row>
    <row r="168" spans="1:8" s="33" customFormat="1" ht="39" x14ac:dyDescent="0.25">
      <c r="A168" s="26">
        <f t="shared" ref="A168:A174" si="55">A167+1</f>
        <v>127</v>
      </c>
      <c r="B168" s="51" t="s">
        <v>21</v>
      </c>
      <c r="C168" s="49">
        <v>1</v>
      </c>
      <c r="D168" s="47" t="s">
        <v>5</v>
      </c>
      <c r="E168" s="50">
        <v>0</v>
      </c>
      <c r="F168" s="50">
        <v>0</v>
      </c>
      <c r="G168" s="130">
        <f t="shared" si="47"/>
        <v>0</v>
      </c>
      <c r="H168" s="38">
        <f t="shared" si="53"/>
        <v>0</v>
      </c>
    </row>
    <row r="169" spans="1:8" s="33" customFormat="1" ht="90" x14ac:dyDescent="0.25">
      <c r="A169" s="26">
        <f t="shared" si="55"/>
        <v>128</v>
      </c>
      <c r="B169" s="51" t="s">
        <v>61</v>
      </c>
      <c r="C169" s="49">
        <v>120</v>
      </c>
      <c r="D169" s="47" t="s">
        <v>7</v>
      </c>
      <c r="E169" s="50">
        <v>0</v>
      </c>
      <c r="F169" s="50">
        <v>0</v>
      </c>
      <c r="G169" s="130">
        <f t="shared" si="47"/>
        <v>0</v>
      </c>
      <c r="H169" s="38">
        <f t="shared" si="53"/>
        <v>0</v>
      </c>
    </row>
    <row r="170" spans="1:8" s="33" customFormat="1" ht="26.25" x14ac:dyDescent="0.25">
      <c r="A170" s="26">
        <f t="shared" si="55"/>
        <v>129</v>
      </c>
      <c r="B170" s="51" t="s">
        <v>71</v>
      </c>
      <c r="C170" s="49">
        <v>1</v>
      </c>
      <c r="D170" s="47" t="s">
        <v>17</v>
      </c>
      <c r="E170" s="50">
        <v>0</v>
      </c>
      <c r="F170" s="50">
        <v>0</v>
      </c>
      <c r="G170" s="130">
        <f t="shared" si="47"/>
        <v>0</v>
      </c>
      <c r="H170" s="38">
        <f t="shared" si="53"/>
        <v>0</v>
      </c>
    </row>
    <row r="171" spans="1:8" s="33" customFormat="1" x14ac:dyDescent="0.25">
      <c r="A171" s="26">
        <f>A170+1</f>
        <v>130</v>
      </c>
      <c r="B171" s="51" t="s">
        <v>22</v>
      </c>
      <c r="C171" s="49">
        <v>1</v>
      </c>
      <c r="D171" s="47" t="s">
        <v>17</v>
      </c>
      <c r="E171" s="50">
        <v>0</v>
      </c>
      <c r="F171" s="50">
        <v>0</v>
      </c>
      <c r="G171" s="130">
        <f t="shared" si="47"/>
        <v>0</v>
      </c>
      <c r="H171" s="38">
        <f t="shared" si="53"/>
        <v>0</v>
      </c>
    </row>
    <row r="172" spans="1:8" s="33" customFormat="1" x14ac:dyDescent="0.25">
      <c r="A172" s="26">
        <f>A171+1</f>
        <v>131</v>
      </c>
      <c r="B172" s="51" t="s">
        <v>36</v>
      </c>
      <c r="C172" s="49">
        <v>1</v>
      </c>
      <c r="D172" s="47" t="s">
        <v>17</v>
      </c>
      <c r="E172" s="50">
        <v>0</v>
      </c>
      <c r="F172" s="50">
        <v>0</v>
      </c>
      <c r="G172" s="130">
        <f t="shared" si="47"/>
        <v>0</v>
      </c>
      <c r="H172" s="38">
        <f t="shared" si="53"/>
        <v>0</v>
      </c>
    </row>
    <row r="173" spans="1:8" s="33" customFormat="1" x14ac:dyDescent="0.25">
      <c r="A173" s="26">
        <f t="shared" si="55"/>
        <v>132</v>
      </c>
      <c r="B173" s="51" t="s">
        <v>80</v>
      </c>
      <c r="C173" s="49">
        <v>1</v>
      </c>
      <c r="D173" s="47" t="s">
        <v>17</v>
      </c>
      <c r="E173" s="50">
        <v>0</v>
      </c>
      <c r="F173" s="50">
        <v>0</v>
      </c>
      <c r="G173" s="130">
        <f t="shared" si="47"/>
        <v>0</v>
      </c>
      <c r="H173" s="38">
        <f t="shared" si="53"/>
        <v>0</v>
      </c>
    </row>
    <row r="174" spans="1:8" s="33" customFormat="1" ht="26.25" x14ac:dyDescent="0.25">
      <c r="A174" s="26">
        <f t="shared" si="55"/>
        <v>133</v>
      </c>
      <c r="B174" s="51" t="s">
        <v>59</v>
      </c>
      <c r="C174" s="49">
        <v>5</v>
      </c>
      <c r="D174" s="47" t="s">
        <v>4</v>
      </c>
      <c r="E174" s="50">
        <v>0</v>
      </c>
      <c r="F174" s="50">
        <v>0</v>
      </c>
      <c r="G174" s="130">
        <f>SUM(E174:F174)</f>
        <v>0</v>
      </c>
      <c r="H174" s="38">
        <f t="shared" si="53"/>
        <v>0</v>
      </c>
    </row>
    <row r="175" spans="1:8" s="33" customFormat="1" x14ac:dyDescent="0.25">
      <c r="A175" s="26"/>
      <c r="B175" s="85"/>
      <c r="C175" s="85"/>
      <c r="D175" s="85"/>
      <c r="E175" s="85"/>
      <c r="F175" s="14"/>
      <c r="G175" s="132" t="s">
        <v>63</v>
      </c>
      <c r="H175" s="19">
        <f>SUM(H112:H174)</f>
        <v>0</v>
      </c>
    </row>
    <row r="176" spans="1:8" ht="15.75" x14ac:dyDescent="0.25">
      <c r="A176" s="22">
        <f>A111+1</f>
        <v>5</v>
      </c>
      <c r="B176" s="27" t="s">
        <v>56</v>
      </c>
      <c r="C176" s="78"/>
      <c r="D176" s="25"/>
      <c r="E176" s="36"/>
      <c r="F176" s="36"/>
      <c r="G176" s="37"/>
      <c r="H176" s="43"/>
    </row>
    <row r="177" spans="1:11" s="21" customFormat="1" ht="102" x14ac:dyDescent="0.25">
      <c r="A177" s="26"/>
      <c r="B177" s="86" t="s">
        <v>163</v>
      </c>
      <c r="C177" s="49"/>
      <c r="D177" s="47"/>
      <c r="E177" s="36"/>
      <c r="F177" s="36"/>
      <c r="G177" s="37"/>
      <c r="H177" s="43"/>
      <c r="J177" s="87"/>
      <c r="K177" s="87"/>
    </row>
    <row r="178" spans="1:11" s="33" customFormat="1" x14ac:dyDescent="0.25">
      <c r="A178" s="26"/>
      <c r="B178" s="28" t="s">
        <v>51</v>
      </c>
      <c r="C178" s="49"/>
      <c r="D178" s="47"/>
      <c r="E178" s="36"/>
      <c r="F178" s="36"/>
      <c r="G178" s="37"/>
      <c r="H178" s="43"/>
      <c r="J178" s="87"/>
      <c r="K178" s="87"/>
    </row>
    <row r="179" spans="1:11" s="33" customFormat="1" ht="77.25" x14ac:dyDescent="0.25">
      <c r="A179" s="26">
        <f>A174+1</f>
        <v>134</v>
      </c>
      <c r="B179" s="51" t="s">
        <v>164</v>
      </c>
      <c r="C179" s="49">
        <v>1</v>
      </c>
      <c r="D179" s="47" t="s">
        <v>17</v>
      </c>
      <c r="E179" s="50">
        <v>0</v>
      </c>
      <c r="F179" s="50">
        <v>0</v>
      </c>
      <c r="G179" s="130">
        <f t="shared" ref="G179:G182" si="56">SUM(E179:F179)</f>
        <v>0</v>
      </c>
      <c r="H179" s="38">
        <f>G179*C179</f>
        <v>0</v>
      </c>
      <c r="J179" s="87"/>
      <c r="K179" s="87"/>
    </row>
    <row r="180" spans="1:11" s="33" customFormat="1" ht="77.25" x14ac:dyDescent="0.25">
      <c r="A180" s="26">
        <f t="shared" ref="A180" si="57">A179+1</f>
        <v>135</v>
      </c>
      <c r="B180" s="51" t="s">
        <v>165</v>
      </c>
      <c r="C180" s="49">
        <v>8</v>
      </c>
      <c r="D180" s="47" t="s">
        <v>17</v>
      </c>
      <c r="E180" s="50">
        <v>0</v>
      </c>
      <c r="F180" s="50">
        <v>0</v>
      </c>
      <c r="G180" s="130">
        <f t="shared" si="56"/>
        <v>0</v>
      </c>
      <c r="H180" s="38">
        <f t="shared" ref="H180:H182" si="58">G180*C180</f>
        <v>0</v>
      </c>
      <c r="J180" s="87"/>
      <c r="K180" s="87"/>
    </row>
    <row r="181" spans="1:11" s="33" customFormat="1" ht="77.25" x14ac:dyDescent="0.25">
      <c r="A181" s="26">
        <f>A180+1</f>
        <v>136</v>
      </c>
      <c r="B181" s="51" t="s">
        <v>166</v>
      </c>
      <c r="C181" s="49">
        <v>6</v>
      </c>
      <c r="D181" s="47" t="s">
        <v>17</v>
      </c>
      <c r="E181" s="50">
        <v>0</v>
      </c>
      <c r="F181" s="50">
        <v>0</v>
      </c>
      <c r="G181" s="130">
        <f t="shared" si="56"/>
        <v>0</v>
      </c>
      <c r="H181" s="38">
        <f t="shared" si="58"/>
        <v>0</v>
      </c>
      <c r="J181" s="87"/>
      <c r="K181" s="87"/>
    </row>
    <row r="182" spans="1:11" s="33" customFormat="1" ht="77.25" x14ac:dyDescent="0.25">
      <c r="A182" s="26">
        <f t="shared" ref="A182" si="59">A181+1</f>
        <v>137</v>
      </c>
      <c r="B182" s="51" t="s">
        <v>167</v>
      </c>
      <c r="C182" s="49">
        <v>2</v>
      </c>
      <c r="D182" s="47" t="s">
        <v>17</v>
      </c>
      <c r="E182" s="50">
        <v>0</v>
      </c>
      <c r="F182" s="50">
        <v>0</v>
      </c>
      <c r="G182" s="130">
        <f t="shared" si="56"/>
        <v>0</v>
      </c>
      <c r="H182" s="38">
        <f t="shared" si="58"/>
        <v>0</v>
      </c>
      <c r="J182" s="87"/>
      <c r="K182" s="87"/>
    </row>
    <row r="183" spans="1:11" s="33" customFormat="1" ht="12.75" x14ac:dyDescent="0.2">
      <c r="A183" s="88"/>
      <c r="B183" s="67"/>
      <c r="C183" s="89"/>
      <c r="D183" s="71"/>
      <c r="E183" s="90"/>
      <c r="F183" s="90"/>
      <c r="G183" s="49"/>
      <c r="H183" s="91"/>
      <c r="J183" s="87"/>
      <c r="K183" s="87"/>
    </row>
    <row r="184" spans="1:11" s="33" customFormat="1" ht="12.75" x14ac:dyDescent="0.2">
      <c r="A184" s="88"/>
      <c r="B184" s="92" t="s">
        <v>168</v>
      </c>
      <c r="C184" s="89"/>
      <c r="D184" s="71"/>
      <c r="E184" s="90"/>
      <c r="F184" s="90"/>
      <c r="G184" s="49"/>
      <c r="H184" s="91"/>
      <c r="J184" s="87"/>
      <c r="K184" s="87"/>
    </row>
    <row r="185" spans="1:11" s="33" customFormat="1" x14ac:dyDescent="0.25">
      <c r="A185" s="26"/>
      <c r="B185" s="51" t="s">
        <v>23</v>
      </c>
      <c r="C185" s="49"/>
      <c r="D185" s="47"/>
      <c r="E185" s="36"/>
      <c r="F185" s="36"/>
      <c r="G185" s="37"/>
      <c r="H185" s="43"/>
      <c r="J185" s="87"/>
      <c r="K185" s="87"/>
    </row>
    <row r="186" spans="1:11" s="33" customFormat="1" x14ac:dyDescent="0.25">
      <c r="A186" s="26">
        <f>A182+1</f>
        <v>138</v>
      </c>
      <c r="B186" s="93" t="s">
        <v>169</v>
      </c>
      <c r="C186" s="94">
        <v>26</v>
      </c>
      <c r="D186" s="47" t="s">
        <v>4</v>
      </c>
      <c r="E186" s="50">
        <v>0</v>
      </c>
      <c r="F186" s="50">
        <v>0</v>
      </c>
      <c r="G186" s="130">
        <f t="shared" ref="G186:G192" si="60">SUM(E186:F186)</f>
        <v>0</v>
      </c>
      <c r="H186" s="38">
        <f t="shared" ref="H186:H188" si="61">G186*C186</f>
        <v>0</v>
      </c>
      <c r="J186" s="87"/>
      <c r="K186" s="87"/>
    </row>
    <row r="187" spans="1:11" s="33" customFormat="1" x14ac:dyDescent="0.25">
      <c r="A187" s="26">
        <f t="shared" ref="A187:A188" si="62">A186+1</f>
        <v>139</v>
      </c>
      <c r="B187" s="93" t="s">
        <v>170</v>
      </c>
      <c r="C187" s="94">
        <v>10</v>
      </c>
      <c r="D187" s="47" t="s">
        <v>4</v>
      </c>
      <c r="E187" s="50">
        <v>0</v>
      </c>
      <c r="F187" s="50">
        <v>0</v>
      </c>
      <c r="G187" s="130">
        <f t="shared" si="60"/>
        <v>0</v>
      </c>
      <c r="H187" s="38">
        <f t="shared" si="61"/>
        <v>0</v>
      </c>
      <c r="J187" s="87"/>
      <c r="K187" s="87"/>
    </row>
    <row r="188" spans="1:11" s="33" customFormat="1" x14ac:dyDescent="0.25">
      <c r="A188" s="26">
        <f t="shared" si="62"/>
        <v>140</v>
      </c>
      <c r="B188" s="93" t="s">
        <v>171</v>
      </c>
      <c r="C188" s="94">
        <v>1</v>
      </c>
      <c r="D188" s="47" t="s">
        <v>4</v>
      </c>
      <c r="E188" s="50">
        <v>0</v>
      </c>
      <c r="F188" s="50">
        <v>0</v>
      </c>
      <c r="G188" s="130">
        <f t="shared" si="60"/>
        <v>0</v>
      </c>
      <c r="H188" s="38">
        <f t="shared" si="61"/>
        <v>0</v>
      </c>
      <c r="J188" s="87"/>
      <c r="K188" s="87"/>
    </row>
    <row r="189" spans="1:11" s="33" customFormat="1" ht="12.75" x14ac:dyDescent="0.2">
      <c r="A189" s="26"/>
      <c r="B189" s="51"/>
      <c r="C189" s="94"/>
      <c r="D189" s="47"/>
      <c r="E189" s="49"/>
      <c r="F189" s="49"/>
      <c r="G189" s="130"/>
      <c r="H189" s="41"/>
      <c r="J189" s="87"/>
      <c r="K189" s="87"/>
    </row>
    <row r="190" spans="1:11" s="33" customFormat="1" ht="12.75" x14ac:dyDescent="0.2">
      <c r="A190" s="26"/>
      <c r="B190" s="51" t="s">
        <v>81</v>
      </c>
      <c r="C190" s="94"/>
      <c r="D190" s="47"/>
      <c r="E190" s="49"/>
      <c r="F190" s="49"/>
      <c r="G190" s="37"/>
      <c r="H190" s="41"/>
      <c r="J190" s="87"/>
      <c r="K190" s="87"/>
    </row>
    <row r="191" spans="1:11" s="33" customFormat="1" x14ac:dyDescent="0.25">
      <c r="A191" s="26">
        <f>A188+1</f>
        <v>141</v>
      </c>
      <c r="B191" s="51" t="s">
        <v>172</v>
      </c>
      <c r="C191" s="94">
        <v>14</v>
      </c>
      <c r="D191" s="47" t="s">
        <v>4</v>
      </c>
      <c r="E191" s="50">
        <v>0</v>
      </c>
      <c r="F191" s="50">
        <v>0</v>
      </c>
      <c r="G191" s="130">
        <f t="shared" si="60"/>
        <v>0</v>
      </c>
      <c r="H191" s="38">
        <f t="shared" ref="H191:H192" si="63">G191*C191</f>
        <v>0</v>
      </c>
      <c r="J191" s="87"/>
      <c r="K191" s="87"/>
    </row>
    <row r="192" spans="1:11" s="33" customFormat="1" x14ac:dyDescent="0.25">
      <c r="A192" s="26">
        <f t="shared" ref="A192" si="64">A191+1</f>
        <v>142</v>
      </c>
      <c r="B192" s="93" t="s">
        <v>173</v>
      </c>
      <c r="C192" s="94">
        <v>6</v>
      </c>
      <c r="D192" s="47" t="s">
        <v>4</v>
      </c>
      <c r="E192" s="50">
        <v>0</v>
      </c>
      <c r="F192" s="50">
        <v>0</v>
      </c>
      <c r="G192" s="130">
        <f t="shared" si="60"/>
        <v>0</v>
      </c>
      <c r="H192" s="38">
        <f t="shared" si="63"/>
        <v>0</v>
      </c>
      <c r="J192" s="87"/>
      <c r="K192" s="87"/>
    </row>
    <row r="193" spans="1:11" s="33" customFormat="1" ht="12.75" x14ac:dyDescent="0.2">
      <c r="A193" s="26"/>
      <c r="B193" s="93"/>
      <c r="C193" s="94"/>
      <c r="D193" s="47"/>
      <c r="E193" s="49"/>
      <c r="F193" s="49"/>
      <c r="G193" s="37"/>
      <c r="H193" s="41"/>
      <c r="J193" s="87"/>
      <c r="K193" s="87"/>
    </row>
    <row r="194" spans="1:11" s="33" customFormat="1" ht="12.75" x14ac:dyDescent="0.2">
      <c r="A194" s="26"/>
      <c r="B194" s="93" t="s">
        <v>92</v>
      </c>
      <c r="C194" s="94"/>
      <c r="D194" s="47"/>
      <c r="E194" s="49"/>
      <c r="F194" s="49"/>
      <c r="G194" s="37"/>
      <c r="H194" s="41"/>
      <c r="J194" s="87"/>
      <c r="K194" s="87"/>
    </row>
    <row r="195" spans="1:11" s="33" customFormat="1" x14ac:dyDescent="0.25">
      <c r="A195" s="26">
        <f>A192+1</f>
        <v>143</v>
      </c>
      <c r="B195" s="93" t="s">
        <v>174</v>
      </c>
      <c r="C195" s="94">
        <v>25</v>
      </c>
      <c r="D195" s="47" t="s">
        <v>4</v>
      </c>
      <c r="E195" s="50">
        <v>0</v>
      </c>
      <c r="F195" s="50">
        <v>0</v>
      </c>
      <c r="G195" s="130">
        <f t="shared" ref="G195:G223" si="65">SUM(E195:F195)</f>
        <v>0</v>
      </c>
      <c r="H195" s="38">
        <f t="shared" ref="H195:H223" si="66">G195*C195</f>
        <v>0</v>
      </c>
      <c r="J195" s="87"/>
      <c r="K195" s="87"/>
    </row>
    <row r="196" spans="1:11" s="33" customFormat="1" x14ac:dyDescent="0.25">
      <c r="A196" s="26">
        <f>A195+1</f>
        <v>144</v>
      </c>
      <c r="B196" s="93" t="s">
        <v>175</v>
      </c>
      <c r="C196" s="94">
        <v>1</v>
      </c>
      <c r="D196" s="47" t="s">
        <v>4</v>
      </c>
      <c r="E196" s="50">
        <v>0</v>
      </c>
      <c r="F196" s="50">
        <v>0</v>
      </c>
      <c r="G196" s="130">
        <f t="shared" si="65"/>
        <v>0</v>
      </c>
      <c r="H196" s="38">
        <f t="shared" si="66"/>
        <v>0</v>
      </c>
      <c r="J196" s="87"/>
      <c r="K196" s="87"/>
    </row>
    <row r="197" spans="1:11" s="33" customFormat="1" x14ac:dyDescent="0.25">
      <c r="A197" s="26">
        <f t="shared" ref="A197:A211" si="67">A196+1</f>
        <v>145</v>
      </c>
      <c r="B197" s="51" t="s">
        <v>176</v>
      </c>
      <c r="C197" s="94">
        <v>15</v>
      </c>
      <c r="D197" s="47" t="s">
        <v>4</v>
      </c>
      <c r="E197" s="50">
        <v>0</v>
      </c>
      <c r="F197" s="50">
        <v>0</v>
      </c>
      <c r="G197" s="130">
        <f t="shared" si="65"/>
        <v>0</v>
      </c>
      <c r="H197" s="38">
        <f t="shared" si="66"/>
        <v>0</v>
      </c>
      <c r="J197" s="87"/>
      <c r="K197" s="87"/>
    </row>
    <row r="198" spans="1:11" s="33" customFormat="1" x14ac:dyDescent="0.25">
      <c r="A198" s="26">
        <f t="shared" si="67"/>
        <v>146</v>
      </c>
      <c r="B198" s="93" t="s">
        <v>177</v>
      </c>
      <c r="C198" s="95">
        <v>12</v>
      </c>
      <c r="D198" s="47" t="s">
        <v>4</v>
      </c>
      <c r="E198" s="50">
        <v>0</v>
      </c>
      <c r="F198" s="50">
        <v>0</v>
      </c>
      <c r="G198" s="130">
        <f t="shared" si="65"/>
        <v>0</v>
      </c>
      <c r="H198" s="38">
        <f t="shared" si="66"/>
        <v>0</v>
      </c>
      <c r="J198" s="87"/>
      <c r="K198" s="87"/>
    </row>
    <row r="199" spans="1:11" s="33" customFormat="1" x14ac:dyDescent="0.25">
      <c r="A199" s="26">
        <f t="shared" si="67"/>
        <v>147</v>
      </c>
      <c r="B199" s="51" t="s">
        <v>178</v>
      </c>
      <c r="C199" s="84">
        <v>2</v>
      </c>
      <c r="D199" s="47" t="s">
        <v>4</v>
      </c>
      <c r="E199" s="50">
        <v>0</v>
      </c>
      <c r="F199" s="50">
        <v>0</v>
      </c>
      <c r="G199" s="130">
        <f t="shared" si="65"/>
        <v>0</v>
      </c>
      <c r="H199" s="38">
        <f t="shared" si="66"/>
        <v>0</v>
      </c>
      <c r="J199" s="87"/>
      <c r="K199" s="87"/>
    </row>
    <row r="200" spans="1:11" s="33" customFormat="1" x14ac:dyDescent="0.25">
      <c r="A200" s="26">
        <f t="shared" si="67"/>
        <v>148</v>
      </c>
      <c r="B200" s="93" t="s">
        <v>179</v>
      </c>
      <c r="C200" s="95">
        <v>1</v>
      </c>
      <c r="D200" s="47" t="s">
        <v>4</v>
      </c>
      <c r="E200" s="50">
        <v>0</v>
      </c>
      <c r="F200" s="50">
        <v>0</v>
      </c>
      <c r="G200" s="130">
        <f t="shared" si="65"/>
        <v>0</v>
      </c>
      <c r="H200" s="38">
        <f t="shared" si="66"/>
        <v>0</v>
      </c>
      <c r="J200" s="87"/>
      <c r="K200" s="87"/>
    </row>
    <row r="201" spans="1:11" s="33" customFormat="1" x14ac:dyDescent="0.25">
      <c r="A201" s="26">
        <f t="shared" si="67"/>
        <v>149</v>
      </c>
      <c r="B201" s="93" t="s">
        <v>180</v>
      </c>
      <c r="C201" s="94">
        <v>7</v>
      </c>
      <c r="D201" s="47" t="s">
        <v>4</v>
      </c>
      <c r="E201" s="50">
        <v>0</v>
      </c>
      <c r="F201" s="50">
        <v>0</v>
      </c>
      <c r="G201" s="130">
        <f t="shared" si="65"/>
        <v>0</v>
      </c>
      <c r="H201" s="38">
        <f t="shared" si="66"/>
        <v>0</v>
      </c>
      <c r="J201" s="87"/>
      <c r="K201" s="87"/>
    </row>
    <row r="202" spans="1:11" s="33" customFormat="1" x14ac:dyDescent="0.25">
      <c r="A202" s="26">
        <f t="shared" si="67"/>
        <v>150</v>
      </c>
      <c r="B202" s="93" t="s">
        <v>181</v>
      </c>
      <c r="C202" s="94">
        <v>3</v>
      </c>
      <c r="D202" s="47" t="s">
        <v>4</v>
      </c>
      <c r="E202" s="50">
        <v>0</v>
      </c>
      <c r="F202" s="50">
        <v>0</v>
      </c>
      <c r="G202" s="130">
        <f t="shared" si="65"/>
        <v>0</v>
      </c>
      <c r="H202" s="38">
        <f t="shared" si="66"/>
        <v>0</v>
      </c>
      <c r="J202" s="87"/>
      <c r="K202" s="87"/>
    </row>
    <row r="203" spans="1:11" s="33" customFormat="1" x14ac:dyDescent="0.25">
      <c r="A203" s="26">
        <f t="shared" si="67"/>
        <v>151</v>
      </c>
      <c r="B203" s="51" t="s">
        <v>182</v>
      </c>
      <c r="C203" s="94">
        <v>32</v>
      </c>
      <c r="D203" s="47" t="s">
        <v>4</v>
      </c>
      <c r="E203" s="50">
        <v>0</v>
      </c>
      <c r="F203" s="50">
        <v>0</v>
      </c>
      <c r="G203" s="130">
        <f t="shared" si="65"/>
        <v>0</v>
      </c>
      <c r="H203" s="38">
        <f t="shared" si="66"/>
        <v>0</v>
      </c>
      <c r="J203" s="87"/>
      <c r="K203" s="87"/>
    </row>
    <row r="204" spans="1:11" s="33" customFormat="1" x14ac:dyDescent="0.25">
      <c r="A204" s="26">
        <f t="shared" si="67"/>
        <v>152</v>
      </c>
      <c r="B204" s="93" t="s">
        <v>183</v>
      </c>
      <c r="C204" s="95">
        <v>13</v>
      </c>
      <c r="D204" s="47" t="s">
        <v>4</v>
      </c>
      <c r="E204" s="50">
        <v>0</v>
      </c>
      <c r="F204" s="50">
        <v>0</v>
      </c>
      <c r="G204" s="130">
        <f t="shared" si="65"/>
        <v>0</v>
      </c>
      <c r="H204" s="38">
        <f t="shared" si="66"/>
        <v>0</v>
      </c>
      <c r="J204" s="87"/>
      <c r="K204" s="87"/>
    </row>
    <row r="205" spans="1:11" s="33" customFormat="1" x14ac:dyDescent="0.25">
      <c r="A205" s="26">
        <f t="shared" si="67"/>
        <v>153</v>
      </c>
      <c r="B205" s="51" t="s">
        <v>184</v>
      </c>
      <c r="C205" s="84">
        <v>4</v>
      </c>
      <c r="D205" s="47" t="s">
        <v>4</v>
      </c>
      <c r="E205" s="50">
        <v>0</v>
      </c>
      <c r="F205" s="50">
        <v>0</v>
      </c>
      <c r="G205" s="130">
        <f t="shared" si="65"/>
        <v>0</v>
      </c>
      <c r="H205" s="38">
        <f t="shared" si="66"/>
        <v>0</v>
      </c>
      <c r="J205" s="87"/>
      <c r="K205" s="87"/>
    </row>
    <row r="206" spans="1:11" s="33" customFormat="1" x14ac:dyDescent="0.25">
      <c r="A206" s="26">
        <f t="shared" si="67"/>
        <v>154</v>
      </c>
      <c r="B206" s="93" t="s">
        <v>185</v>
      </c>
      <c r="C206" s="95">
        <v>1</v>
      </c>
      <c r="D206" s="47" t="s">
        <v>4</v>
      </c>
      <c r="E206" s="50">
        <v>0</v>
      </c>
      <c r="F206" s="50">
        <v>0</v>
      </c>
      <c r="G206" s="130">
        <f t="shared" si="65"/>
        <v>0</v>
      </c>
      <c r="H206" s="38">
        <f t="shared" si="66"/>
        <v>0</v>
      </c>
      <c r="J206" s="87"/>
      <c r="K206" s="87"/>
    </row>
    <row r="207" spans="1:11" s="33" customFormat="1" x14ac:dyDescent="0.25">
      <c r="A207" s="26">
        <f t="shared" si="67"/>
        <v>155</v>
      </c>
      <c r="B207" s="93" t="s">
        <v>186</v>
      </c>
      <c r="C207" s="94">
        <v>4</v>
      </c>
      <c r="D207" s="47" t="s">
        <v>4</v>
      </c>
      <c r="E207" s="50">
        <v>0</v>
      </c>
      <c r="F207" s="50">
        <v>0</v>
      </c>
      <c r="G207" s="130">
        <f t="shared" si="65"/>
        <v>0</v>
      </c>
      <c r="H207" s="38">
        <f t="shared" si="66"/>
        <v>0</v>
      </c>
      <c r="J207" s="87"/>
      <c r="K207" s="87"/>
    </row>
    <row r="208" spans="1:11" s="33" customFormat="1" x14ac:dyDescent="0.25">
      <c r="A208" s="26">
        <f t="shared" si="67"/>
        <v>156</v>
      </c>
      <c r="B208" s="51" t="s">
        <v>187</v>
      </c>
      <c r="C208" s="94">
        <v>3</v>
      </c>
      <c r="D208" s="47" t="s">
        <v>4</v>
      </c>
      <c r="E208" s="50">
        <v>0</v>
      </c>
      <c r="F208" s="50">
        <v>0</v>
      </c>
      <c r="G208" s="130">
        <f t="shared" si="65"/>
        <v>0</v>
      </c>
      <c r="H208" s="38">
        <f t="shared" si="66"/>
        <v>0</v>
      </c>
      <c r="J208" s="87"/>
      <c r="K208" s="87"/>
    </row>
    <row r="209" spans="1:11" s="33" customFormat="1" x14ac:dyDescent="0.25">
      <c r="A209" s="26">
        <f t="shared" si="67"/>
        <v>157</v>
      </c>
      <c r="B209" s="93" t="s">
        <v>188</v>
      </c>
      <c r="C209" s="95">
        <v>3</v>
      </c>
      <c r="D209" s="47" t="s">
        <v>4</v>
      </c>
      <c r="E209" s="50">
        <v>0</v>
      </c>
      <c r="F209" s="50">
        <v>0</v>
      </c>
      <c r="G209" s="130">
        <f t="shared" si="65"/>
        <v>0</v>
      </c>
      <c r="H209" s="38">
        <f t="shared" si="66"/>
        <v>0</v>
      </c>
      <c r="J209" s="87"/>
      <c r="K209" s="87"/>
    </row>
    <row r="210" spans="1:11" s="33" customFormat="1" x14ac:dyDescent="0.25">
      <c r="A210" s="26">
        <f t="shared" si="67"/>
        <v>158</v>
      </c>
      <c r="B210" s="51" t="s">
        <v>189</v>
      </c>
      <c r="C210" s="84">
        <v>1</v>
      </c>
      <c r="D210" s="47" t="s">
        <v>4</v>
      </c>
      <c r="E210" s="50">
        <v>0</v>
      </c>
      <c r="F210" s="50">
        <v>0</v>
      </c>
      <c r="G210" s="130">
        <f t="shared" si="65"/>
        <v>0</v>
      </c>
      <c r="H210" s="38">
        <f t="shared" si="66"/>
        <v>0</v>
      </c>
      <c r="J210" s="87"/>
      <c r="K210" s="87"/>
    </row>
    <row r="211" spans="1:11" s="33" customFormat="1" x14ac:dyDescent="0.25">
      <c r="A211" s="26">
        <f t="shared" si="67"/>
        <v>159</v>
      </c>
      <c r="B211" s="93" t="s">
        <v>190</v>
      </c>
      <c r="C211" s="94">
        <v>2</v>
      </c>
      <c r="D211" s="47" t="s">
        <v>4</v>
      </c>
      <c r="E211" s="50">
        <v>0</v>
      </c>
      <c r="F211" s="50">
        <v>0</v>
      </c>
      <c r="G211" s="130">
        <f t="shared" si="65"/>
        <v>0</v>
      </c>
      <c r="H211" s="38">
        <f t="shared" si="66"/>
        <v>0</v>
      </c>
      <c r="J211" s="87"/>
      <c r="K211" s="87"/>
    </row>
    <row r="212" spans="1:11" s="33" customFormat="1" x14ac:dyDescent="0.25">
      <c r="A212" s="26">
        <f t="shared" ref="A212:A223" si="68">A211+1</f>
        <v>160</v>
      </c>
      <c r="B212" s="51" t="s">
        <v>191</v>
      </c>
      <c r="C212" s="94">
        <v>2</v>
      </c>
      <c r="D212" s="47" t="s">
        <v>4</v>
      </c>
      <c r="E212" s="50">
        <v>0</v>
      </c>
      <c r="F212" s="50">
        <v>0</v>
      </c>
      <c r="G212" s="130">
        <f t="shared" si="65"/>
        <v>0</v>
      </c>
      <c r="H212" s="38">
        <f t="shared" si="66"/>
        <v>0</v>
      </c>
      <c r="J212" s="87"/>
      <c r="K212" s="87"/>
    </row>
    <row r="213" spans="1:11" s="33" customFormat="1" x14ac:dyDescent="0.25">
      <c r="A213" s="26">
        <f t="shared" si="68"/>
        <v>161</v>
      </c>
      <c r="B213" s="93" t="s">
        <v>192</v>
      </c>
      <c r="C213" s="95">
        <v>1</v>
      </c>
      <c r="D213" s="47" t="s">
        <v>4</v>
      </c>
      <c r="E213" s="50">
        <v>0</v>
      </c>
      <c r="F213" s="50">
        <v>0</v>
      </c>
      <c r="G213" s="130">
        <f t="shared" si="65"/>
        <v>0</v>
      </c>
      <c r="H213" s="38">
        <f t="shared" si="66"/>
        <v>0</v>
      </c>
      <c r="J213" s="87"/>
      <c r="K213" s="96"/>
    </row>
    <row r="214" spans="1:11" s="33" customFormat="1" x14ac:dyDescent="0.25">
      <c r="A214" s="26">
        <f t="shared" si="68"/>
        <v>162</v>
      </c>
      <c r="B214" s="51" t="s">
        <v>193</v>
      </c>
      <c r="C214" s="84">
        <v>6</v>
      </c>
      <c r="D214" s="47" t="s">
        <v>4</v>
      </c>
      <c r="E214" s="50">
        <v>0</v>
      </c>
      <c r="F214" s="50">
        <v>0</v>
      </c>
      <c r="G214" s="130">
        <f t="shared" si="65"/>
        <v>0</v>
      </c>
      <c r="H214" s="38">
        <f t="shared" si="66"/>
        <v>0</v>
      </c>
      <c r="J214" s="87"/>
      <c r="K214" s="87"/>
    </row>
    <row r="215" spans="1:11" s="33" customFormat="1" x14ac:dyDescent="0.25">
      <c r="A215" s="26">
        <f t="shared" si="68"/>
        <v>163</v>
      </c>
      <c r="B215" s="93" t="s">
        <v>194</v>
      </c>
      <c r="C215" s="95">
        <v>2</v>
      </c>
      <c r="D215" s="47" t="s">
        <v>4</v>
      </c>
      <c r="E215" s="50">
        <v>0</v>
      </c>
      <c r="F215" s="50">
        <v>0</v>
      </c>
      <c r="G215" s="130">
        <f t="shared" si="65"/>
        <v>0</v>
      </c>
      <c r="H215" s="38">
        <f t="shared" si="66"/>
        <v>0</v>
      </c>
      <c r="J215" s="87"/>
      <c r="K215" s="87"/>
    </row>
    <row r="216" spans="1:11" s="33" customFormat="1" x14ac:dyDescent="0.25">
      <c r="A216" s="26">
        <f t="shared" si="68"/>
        <v>164</v>
      </c>
      <c r="B216" s="93" t="s">
        <v>195</v>
      </c>
      <c r="C216" s="94">
        <v>5</v>
      </c>
      <c r="D216" s="47" t="s">
        <v>4</v>
      </c>
      <c r="E216" s="50">
        <v>0</v>
      </c>
      <c r="F216" s="50">
        <v>0</v>
      </c>
      <c r="G216" s="130">
        <f t="shared" si="65"/>
        <v>0</v>
      </c>
      <c r="H216" s="38">
        <f t="shared" si="66"/>
        <v>0</v>
      </c>
      <c r="J216" s="87"/>
      <c r="K216" s="87"/>
    </row>
    <row r="217" spans="1:11" s="33" customFormat="1" x14ac:dyDescent="0.25">
      <c r="A217" s="26">
        <f t="shared" si="68"/>
        <v>165</v>
      </c>
      <c r="B217" s="93" t="s">
        <v>196</v>
      </c>
      <c r="C217" s="94">
        <v>2</v>
      </c>
      <c r="D217" s="47" t="s">
        <v>4</v>
      </c>
      <c r="E217" s="50">
        <v>0</v>
      </c>
      <c r="F217" s="50">
        <v>0</v>
      </c>
      <c r="G217" s="130">
        <f t="shared" si="65"/>
        <v>0</v>
      </c>
      <c r="H217" s="38">
        <f t="shared" si="66"/>
        <v>0</v>
      </c>
      <c r="J217" s="87"/>
      <c r="K217" s="87"/>
    </row>
    <row r="218" spans="1:11" s="33" customFormat="1" x14ac:dyDescent="0.25">
      <c r="A218" s="26">
        <f t="shared" si="68"/>
        <v>166</v>
      </c>
      <c r="B218" s="51" t="s">
        <v>197</v>
      </c>
      <c r="C218" s="94">
        <v>5</v>
      </c>
      <c r="D218" s="47" t="s">
        <v>4</v>
      </c>
      <c r="E218" s="50">
        <v>0</v>
      </c>
      <c r="F218" s="50">
        <v>0</v>
      </c>
      <c r="G218" s="130">
        <f t="shared" si="65"/>
        <v>0</v>
      </c>
      <c r="H218" s="38">
        <f t="shared" si="66"/>
        <v>0</v>
      </c>
      <c r="J218" s="87"/>
      <c r="K218" s="87"/>
    </row>
    <row r="219" spans="1:11" s="33" customFormat="1" x14ac:dyDescent="0.25">
      <c r="A219" s="26">
        <f t="shared" si="68"/>
        <v>167</v>
      </c>
      <c r="B219" s="93" t="s">
        <v>198</v>
      </c>
      <c r="C219" s="95">
        <v>1</v>
      </c>
      <c r="D219" s="47" t="s">
        <v>4</v>
      </c>
      <c r="E219" s="50">
        <v>0</v>
      </c>
      <c r="F219" s="50">
        <v>0</v>
      </c>
      <c r="G219" s="130">
        <f t="shared" si="65"/>
        <v>0</v>
      </c>
      <c r="H219" s="38">
        <f t="shared" si="66"/>
        <v>0</v>
      </c>
      <c r="J219" s="87"/>
      <c r="K219" s="87"/>
    </row>
    <row r="220" spans="1:11" s="33" customFormat="1" x14ac:dyDescent="0.25">
      <c r="A220" s="26">
        <f t="shared" si="68"/>
        <v>168</v>
      </c>
      <c r="B220" s="51" t="s">
        <v>199</v>
      </c>
      <c r="C220" s="84">
        <v>1</v>
      </c>
      <c r="D220" s="47" t="s">
        <v>4</v>
      </c>
      <c r="E220" s="50">
        <v>0</v>
      </c>
      <c r="F220" s="50">
        <v>0</v>
      </c>
      <c r="G220" s="130">
        <f t="shared" si="65"/>
        <v>0</v>
      </c>
      <c r="H220" s="38">
        <f t="shared" si="66"/>
        <v>0</v>
      </c>
      <c r="J220" s="87"/>
      <c r="K220" s="87"/>
    </row>
    <row r="221" spans="1:11" s="33" customFormat="1" x14ac:dyDescent="0.25">
      <c r="A221" s="26">
        <f t="shared" si="68"/>
        <v>169</v>
      </c>
      <c r="B221" s="93" t="s">
        <v>200</v>
      </c>
      <c r="C221" s="95">
        <v>1</v>
      </c>
      <c r="D221" s="47" t="s">
        <v>4</v>
      </c>
      <c r="E221" s="50">
        <v>0</v>
      </c>
      <c r="F221" s="50">
        <v>0</v>
      </c>
      <c r="G221" s="130">
        <f t="shared" si="65"/>
        <v>0</v>
      </c>
      <c r="H221" s="38">
        <f t="shared" si="66"/>
        <v>0</v>
      </c>
      <c r="J221" s="87"/>
      <c r="K221" s="87"/>
    </row>
    <row r="222" spans="1:11" s="33" customFormat="1" x14ac:dyDescent="0.25">
      <c r="A222" s="26">
        <f t="shared" si="68"/>
        <v>170</v>
      </c>
      <c r="B222" s="93" t="s">
        <v>201</v>
      </c>
      <c r="C222" s="94">
        <v>1</v>
      </c>
      <c r="D222" s="47" t="s">
        <v>4</v>
      </c>
      <c r="E222" s="50">
        <v>0</v>
      </c>
      <c r="F222" s="50">
        <v>0</v>
      </c>
      <c r="G222" s="130">
        <f t="shared" si="65"/>
        <v>0</v>
      </c>
      <c r="H222" s="38">
        <f t="shared" si="66"/>
        <v>0</v>
      </c>
      <c r="J222" s="87"/>
      <c r="K222" s="87"/>
    </row>
    <row r="223" spans="1:11" s="33" customFormat="1" x14ac:dyDescent="0.25">
      <c r="A223" s="26">
        <f t="shared" si="68"/>
        <v>171</v>
      </c>
      <c r="B223" s="51" t="s">
        <v>202</v>
      </c>
      <c r="C223" s="94">
        <v>1</v>
      </c>
      <c r="D223" s="47" t="s">
        <v>4</v>
      </c>
      <c r="E223" s="50">
        <v>0</v>
      </c>
      <c r="F223" s="50">
        <v>0</v>
      </c>
      <c r="G223" s="130">
        <f t="shared" si="65"/>
        <v>0</v>
      </c>
      <c r="H223" s="38">
        <f t="shared" si="66"/>
        <v>0</v>
      </c>
      <c r="J223" s="87"/>
      <c r="K223" s="87"/>
    </row>
    <row r="224" spans="1:11" s="33" customFormat="1" ht="12.75" x14ac:dyDescent="0.2">
      <c r="A224" s="26"/>
      <c r="B224" s="93"/>
      <c r="C224" s="95"/>
      <c r="D224" s="47"/>
      <c r="E224" s="49"/>
      <c r="F224" s="49"/>
      <c r="G224" s="37"/>
      <c r="H224" s="41"/>
      <c r="J224" s="87"/>
      <c r="K224" s="87"/>
    </row>
    <row r="225" spans="1:11" s="33" customFormat="1" ht="12.75" x14ac:dyDescent="0.2">
      <c r="A225" s="26"/>
      <c r="B225" s="93" t="s">
        <v>93</v>
      </c>
      <c r="C225" s="95"/>
      <c r="D225" s="47"/>
      <c r="E225" s="49"/>
      <c r="F225" s="49"/>
      <c r="G225" s="37"/>
      <c r="H225" s="41"/>
      <c r="J225" s="87"/>
      <c r="K225" s="87"/>
    </row>
    <row r="226" spans="1:11" s="33" customFormat="1" x14ac:dyDescent="0.25">
      <c r="A226" s="26">
        <f>A223+1</f>
        <v>172</v>
      </c>
      <c r="B226" s="93" t="s">
        <v>203</v>
      </c>
      <c r="C226" s="95">
        <v>9</v>
      </c>
      <c r="D226" s="47" t="s">
        <v>4</v>
      </c>
      <c r="E226" s="50">
        <v>0</v>
      </c>
      <c r="F226" s="50">
        <v>0</v>
      </c>
      <c r="G226" s="130">
        <f t="shared" ref="G226:G229" si="69">SUM(E226:F226)</f>
        <v>0</v>
      </c>
      <c r="H226" s="38">
        <f t="shared" ref="H226:H229" si="70">G226*C226</f>
        <v>0</v>
      </c>
      <c r="J226" s="87"/>
      <c r="K226" s="87"/>
    </row>
    <row r="227" spans="1:11" s="33" customFormat="1" x14ac:dyDescent="0.25">
      <c r="A227" s="26">
        <f t="shared" ref="A227:A229" si="71">A226+1</f>
        <v>173</v>
      </c>
      <c r="B227" s="93" t="s">
        <v>204</v>
      </c>
      <c r="C227" s="95">
        <v>4</v>
      </c>
      <c r="D227" s="47" t="s">
        <v>4</v>
      </c>
      <c r="E227" s="50">
        <v>0</v>
      </c>
      <c r="F227" s="50">
        <v>0</v>
      </c>
      <c r="G227" s="130">
        <f t="shared" si="69"/>
        <v>0</v>
      </c>
      <c r="H227" s="38">
        <f t="shared" si="70"/>
        <v>0</v>
      </c>
      <c r="J227" s="87"/>
      <c r="K227" s="87"/>
    </row>
    <row r="228" spans="1:11" s="33" customFormat="1" x14ac:dyDescent="0.25">
      <c r="A228" s="26">
        <f t="shared" si="71"/>
        <v>174</v>
      </c>
      <c r="B228" s="93" t="s">
        <v>205</v>
      </c>
      <c r="C228" s="95">
        <v>4</v>
      </c>
      <c r="D228" s="47" t="s">
        <v>4</v>
      </c>
      <c r="E228" s="50">
        <v>0</v>
      </c>
      <c r="F228" s="50">
        <v>0</v>
      </c>
      <c r="G228" s="130">
        <f t="shared" si="69"/>
        <v>0</v>
      </c>
      <c r="H228" s="38">
        <f t="shared" si="70"/>
        <v>0</v>
      </c>
      <c r="J228" s="87"/>
      <c r="K228" s="87"/>
    </row>
    <row r="229" spans="1:11" s="33" customFormat="1" x14ac:dyDescent="0.25">
      <c r="A229" s="26">
        <f t="shared" si="71"/>
        <v>175</v>
      </c>
      <c r="B229" s="93" t="s">
        <v>206</v>
      </c>
      <c r="C229" s="95">
        <v>1</v>
      </c>
      <c r="D229" s="47" t="s">
        <v>4</v>
      </c>
      <c r="E229" s="50">
        <v>0</v>
      </c>
      <c r="F229" s="50">
        <v>0</v>
      </c>
      <c r="G229" s="130">
        <f t="shared" si="69"/>
        <v>0</v>
      </c>
      <c r="H229" s="38">
        <f t="shared" si="70"/>
        <v>0</v>
      </c>
      <c r="J229" s="87"/>
      <c r="K229" s="87"/>
    </row>
    <row r="230" spans="1:11" s="33" customFormat="1" ht="12.75" x14ac:dyDescent="0.2">
      <c r="A230" s="26"/>
      <c r="B230" s="93"/>
      <c r="C230" s="95"/>
      <c r="D230" s="47"/>
      <c r="E230" s="49"/>
      <c r="F230" s="49"/>
      <c r="G230" s="37"/>
      <c r="H230" s="41"/>
      <c r="J230" s="87"/>
      <c r="K230" s="87"/>
    </row>
    <row r="231" spans="1:11" s="33" customFormat="1" ht="12.75" x14ac:dyDescent="0.2">
      <c r="A231" s="26"/>
      <c r="B231" s="93" t="s">
        <v>94</v>
      </c>
      <c r="C231" s="95"/>
      <c r="D231" s="47"/>
      <c r="E231" s="49"/>
      <c r="F231" s="49"/>
      <c r="G231" s="37"/>
      <c r="H231" s="41"/>
      <c r="J231" s="87"/>
      <c r="K231" s="87"/>
    </row>
    <row r="232" spans="1:11" s="33" customFormat="1" x14ac:dyDescent="0.25">
      <c r="A232" s="26">
        <f>A229+1</f>
        <v>176</v>
      </c>
      <c r="B232" s="93" t="s">
        <v>207</v>
      </c>
      <c r="C232" s="95">
        <v>26</v>
      </c>
      <c r="D232" s="47" t="s">
        <v>4</v>
      </c>
      <c r="E232" s="50">
        <v>0</v>
      </c>
      <c r="F232" s="50">
        <v>0</v>
      </c>
      <c r="G232" s="130">
        <f t="shared" ref="G232:G235" si="72">SUM(E232:F232)</f>
        <v>0</v>
      </c>
      <c r="H232" s="38">
        <f t="shared" ref="H232:H235" si="73">G232*C232</f>
        <v>0</v>
      </c>
      <c r="J232" s="87"/>
      <c r="K232" s="87"/>
    </row>
    <row r="233" spans="1:11" s="33" customFormat="1" x14ac:dyDescent="0.25">
      <c r="A233" s="26">
        <f t="shared" ref="A233:A235" si="74">A232+1</f>
        <v>177</v>
      </c>
      <c r="B233" s="93" t="s">
        <v>208</v>
      </c>
      <c r="C233" s="95">
        <v>13</v>
      </c>
      <c r="D233" s="47" t="s">
        <v>4</v>
      </c>
      <c r="E233" s="50">
        <v>0</v>
      </c>
      <c r="F233" s="50">
        <v>0</v>
      </c>
      <c r="G233" s="130">
        <f t="shared" si="72"/>
        <v>0</v>
      </c>
      <c r="H233" s="38">
        <f t="shared" si="73"/>
        <v>0</v>
      </c>
      <c r="J233" s="87"/>
      <c r="K233" s="87"/>
    </row>
    <row r="234" spans="1:11" s="33" customFormat="1" x14ac:dyDescent="0.25">
      <c r="A234" s="26">
        <f t="shared" si="74"/>
        <v>178</v>
      </c>
      <c r="B234" s="93" t="s">
        <v>209</v>
      </c>
      <c r="C234" s="95">
        <v>10</v>
      </c>
      <c r="D234" s="47" t="s">
        <v>4</v>
      </c>
      <c r="E234" s="50">
        <v>0</v>
      </c>
      <c r="F234" s="50">
        <v>0</v>
      </c>
      <c r="G234" s="130">
        <f t="shared" si="72"/>
        <v>0</v>
      </c>
      <c r="H234" s="38">
        <f t="shared" si="73"/>
        <v>0</v>
      </c>
      <c r="J234" s="87"/>
      <c r="K234" s="87"/>
    </row>
    <row r="235" spans="1:11" s="33" customFormat="1" x14ac:dyDescent="0.25">
      <c r="A235" s="26">
        <f t="shared" si="74"/>
        <v>179</v>
      </c>
      <c r="B235" s="93" t="s">
        <v>210</v>
      </c>
      <c r="C235" s="95">
        <v>3</v>
      </c>
      <c r="D235" s="47" t="s">
        <v>4</v>
      </c>
      <c r="E235" s="50">
        <v>0</v>
      </c>
      <c r="F235" s="50">
        <v>0</v>
      </c>
      <c r="G235" s="130">
        <f t="shared" si="72"/>
        <v>0</v>
      </c>
      <c r="H235" s="38">
        <f t="shared" si="73"/>
        <v>0</v>
      </c>
      <c r="J235" s="87"/>
      <c r="K235" s="87"/>
    </row>
    <row r="236" spans="1:11" s="33" customFormat="1" ht="12.75" x14ac:dyDescent="0.2">
      <c r="A236" s="26"/>
      <c r="B236" s="93"/>
      <c r="C236" s="95"/>
      <c r="D236" s="47"/>
      <c r="E236" s="49"/>
      <c r="F236" s="49"/>
      <c r="G236" s="37"/>
      <c r="H236" s="41"/>
      <c r="J236" s="87"/>
      <c r="K236" s="87"/>
    </row>
    <row r="237" spans="1:11" s="33" customFormat="1" ht="12.75" x14ac:dyDescent="0.2">
      <c r="A237" s="26"/>
      <c r="B237" s="97" t="s">
        <v>95</v>
      </c>
      <c r="C237" s="84"/>
      <c r="D237" s="47"/>
      <c r="E237" s="49"/>
      <c r="F237" s="49"/>
      <c r="G237" s="37"/>
      <c r="H237" s="41"/>
      <c r="J237" s="87"/>
      <c r="K237" s="87"/>
    </row>
    <row r="238" spans="1:11" s="33" customFormat="1" x14ac:dyDescent="0.25">
      <c r="A238" s="26">
        <f>A235+1</f>
        <v>180</v>
      </c>
      <c r="B238" s="93" t="s">
        <v>211</v>
      </c>
      <c r="C238" s="95">
        <v>4</v>
      </c>
      <c r="D238" s="47" t="s">
        <v>4</v>
      </c>
      <c r="E238" s="50">
        <v>0</v>
      </c>
      <c r="F238" s="50">
        <v>0</v>
      </c>
      <c r="G238" s="130">
        <f t="shared" ref="G238:G241" si="75">SUM(E238:F238)</f>
        <v>0</v>
      </c>
      <c r="H238" s="38">
        <f t="shared" ref="H238:H241" si="76">G238*C238</f>
        <v>0</v>
      </c>
      <c r="J238" s="87"/>
      <c r="K238" s="87"/>
    </row>
    <row r="239" spans="1:11" s="33" customFormat="1" x14ac:dyDescent="0.25">
      <c r="A239" s="26">
        <f t="shared" ref="A239:A241" si="77">A238+1</f>
        <v>181</v>
      </c>
      <c r="B239" s="93" t="s">
        <v>212</v>
      </c>
      <c r="C239" s="95">
        <v>4</v>
      </c>
      <c r="D239" s="47" t="s">
        <v>4</v>
      </c>
      <c r="E239" s="50">
        <v>0</v>
      </c>
      <c r="F239" s="50">
        <v>0</v>
      </c>
      <c r="G239" s="130">
        <f t="shared" si="75"/>
        <v>0</v>
      </c>
      <c r="H239" s="38">
        <f t="shared" si="76"/>
        <v>0</v>
      </c>
      <c r="J239" s="87"/>
      <c r="K239" s="87"/>
    </row>
    <row r="240" spans="1:11" s="33" customFormat="1" x14ac:dyDescent="0.25">
      <c r="A240" s="26">
        <f t="shared" si="77"/>
        <v>182</v>
      </c>
      <c r="B240" s="93" t="s">
        <v>213</v>
      </c>
      <c r="C240" s="95">
        <v>4</v>
      </c>
      <c r="D240" s="47" t="s">
        <v>4</v>
      </c>
      <c r="E240" s="50">
        <v>0</v>
      </c>
      <c r="F240" s="50">
        <v>0</v>
      </c>
      <c r="G240" s="130">
        <f t="shared" si="75"/>
        <v>0</v>
      </c>
      <c r="H240" s="38">
        <f t="shared" si="76"/>
        <v>0</v>
      </c>
      <c r="J240" s="87"/>
      <c r="K240" s="87"/>
    </row>
    <row r="241" spans="1:11" s="33" customFormat="1" ht="12.75" x14ac:dyDescent="0.2">
      <c r="A241" s="26">
        <f t="shared" si="77"/>
        <v>183</v>
      </c>
      <c r="B241" s="98" t="s">
        <v>214</v>
      </c>
      <c r="C241" s="84">
        <v>1</v>
      </c>
      <c r="D241" s="47" t="s">
        <v>4</v>
      </c>
      <c r="E241" s="49">
        <f t="shared" ref="E241" si="78">J241*8500</f>
        <v>0</v>
      </c>
      <c r="F241" s="49">
        <f t="shared" ref="F241" si="79">J241*6500</f>
        <v>0</v>
      </c>
      <c r="G241" s="130">
        <f t="shared" si="75"/>
        <v>0</v>
      </c>
      <c r="H241" s="41">
        <f t="shared" si="76"/>
        <v>0</v>
      </c>
      <c r="J241" s="87"/>
      <c r="K241" s="87"/>
    </row>
    <row r="242" spans="1:11" s="33" customFormat="1" ht="12.75" x14ac:dyDescent="0.2">
      <c r="A242" s="26"/>
      <c r="B242" s="93"/>
      <c r="C242" s="95"/>
      <c r="D242" s="47"/>
      <c r="E242" s="49"/>
      <c r="F242" s="49"/>
      <c r="G242" s="37"/>
      <c r="H242" s="41"/>
      <c r="J242" s="87"/>
      <c r="K242" s="87"/>
    </row>
    <row r="243" spans="1:11" s="33" customFormat="1" ht="12.75" x14ac:dyDescent="0.2">
      <c r="A243" s="26"/>
      <c r="B243" s="97" t="s">
        <v>215</v>
      </c>
      <c r="C243" s="84"/>
      <c r="D243" s="47"/>
      <c r="E243" s="49"/>
      <c r="F243" s="49"/>
      <c r="G243" s="37"/>
      <c r="H243" s="41"/>
      <c r="J243" s="87"/>
      <c r="K243" s="87"/>
    </row>
    <row r="244" spans="1:11" s="33" customFormat="1" x14ac:dyDescent="0.25">
      <c r="A244" s="26">
        <f>A241+1</f>
        <v>184</v>
      </c>
      <c r="B244" s="93" t="s">
        <v>216</v>
      </c>
      <c r="C244" s="95">
        <v>2</v>
      </c>
      <c r="D244" s="47" t="s">
        <v>4</v>
      </c>
      <c r="E244" s="50">
        <v>0</v>
      </c>
      <c r="F244" s="50">
        <v>0</v>
      </c>
      <c r="G244" s="130">
        <f t="shared" ref="G244:G245" si="80">SUM(E244:F244)</f>
        <v>0</v>
      </c>
      <c r="H244" s="38">
        <f t="shared" ref="H244:H245" si="81">G244*C244</f>
        <v>0</v>
      </c>
      <c r="J244" s="87"/>
      <c r="K244" s="87"/>
    </row>
    <row r="245" spans="1:11" s="33" customFormat="1" x14ac:dyDescent="0.25">
      <c r="A245" s="26">
        <f t="shared" ref="A245" si="82">A244+1</f>
        <v>185</v>
      </c>
      <c r="B245" s="93" t="s">
        <v>217</v>
      </c>
      <c r="C245" s="95">
        <v>2</v>
      </c>
      <c r="D245" s="47" t="s">
        <v>4</v>
      </c>
      <c r="E245" s="50">
        <v>0</v>
      </c>
      <c r="F245" s="50">
        <v>0</v>
      </c>
      <c r="G245" s="130">
        <f t="shared" si="80"/>
        <v>0</v>
      </c>
      <c r="H245" s="38">
        <f t="shared" si="81"/>
        <v>0</v>
      </c>
      <c r="J245" s="87"/>
      <c r="K245" s="87"/>
    </row>
    <row r="246" spans="1:11" s="33" customFormat="1" ht="12.75" x14ac:dyDescent="0.2">
      <c r="A246" s="26"/>
      <c r="B246" s="98"/>
      <c r="C246" s="84"/>
      <c r="D246" s="47"/>
      <c r="E246" s="49"/>
      <c r="F246" s="49"/>
      <c r="G246" s="37"/>
      <c r="H246" s="41"/>
      <c r="J246" s="87"/>
      <c r="K246" s="87"/>
    </row>
    <row r="247" spans="1:11" s="33" customFormat="1" ht="12.75" x14ac:dyDescent="0.2">
      <c r="A247" s="26"/>
      <c r="B247" s="97" t="s">
        <v>218</v>
      </c>
      <c r="C247" s="84"/>
      <c r="D247" s="47"/>
      <c r="E247" s="49"/>
      <c r="F247" s="49"/>
      <c r="G247" s="37"/>
      <c r="H247" s="41"/>
      <c r="J247" s="87"/>
      <c r="K247" s="87"/>
    </row>
    <row r="248" spans="1:11" s="33" customFormat="1" ht="12.75" x14ac:dyDescent="0.2">
      <c r="A248" s="26">
        <f>A245+1</f>
        <v>186</v>
      </c>
      <c r="B248" s="97" t="s">
        <v>219</v>
      </c>
      <c r="C248" s="84">
        <v>2</v>
      </c>
      <c r="D248" s="47" t="s">
        <v>4</v>
      </c>
      <c r="E248" s="49">
        <f t="shared" ref="E248" si="83">J248*8500</f>
        <v>0</v>
      </c>
      <c r="F248" s="49">
        <f t="shared" ref="F248" si="84">J248*6500</f>
        <v>0</v>
      </c>
      <c r="G248" s="130">
        <f t="shared" ref="G248" si="85">SUM(E248:F248)</f>
        <v>0</v>
      </c>
      <c r="H248" s="41">
        <f t="shared" ref="H248" si="86">G248*C248</f>
        <v>0</v>
      </c>
      <c r="J248" s="87"/>
      <c r="K248" s="87"/>
    </row>
    <row r="249" spans="1:11" s="33" customFormat="1" ht="12.75" x14ac:dyDescent="0.2">
      <c r="A249" s="26"/>
      <c r="B249" s="99"/>
      <c r="C249" s="84"/>
      <c r="D249" s="47"/>
      <c r="E249" s="49"/>
      <c r="F249" s="49"/>
      <c r="G249" s="37"/>
      <c r="H249" s="41"/>
      <c r="J249" s="87"/>
      <c r="K249" s="87"/>
    </row>
    <row r="250" spans="1:11" s="33" customFormat="1" ht="12.75" x14ac:dyDescent="0.2">
      <c r="A250" s="26"/>
      <c r="B250" s="97" t="s">
        <v>220</v>
      </c>
      <c r="C250" s="84"/>
      <c r="D250" s="47"/>
      <c r="E250" s="49"/>
      <c r="F250" s="49"/>
      <c r="G250" s="37"/>
      <c r="H250" s="41"/>
      <c r="J250" s="87"/>
      <c r="K250" s="87"/>
    </row>
    <row r="251" spans="1:11" s="33" customFormat="1" x14ac:dyDescent="0.25">
      <c r="A251" s="26">
        <f>A248+1</f>
        <v>187</v>
      </c>
      <c r="B251" s="93" t="s">
        <v>221</v>
      </c>
      <c r="C251" s="95">
        <v>2</v>
      </c>
      <c r="D251" s="47" t="s">
        <v>4</v>
      </c>
      <c r="E251" s="50">
        <v>0</v>
      </c>
      <c r="F251" s="50">
        <v>0</v>
      </c>
      <c r="G251" s="130">
        <f t="shared" ref="G251:G253" si="87">SUM(E251:F251)</f>
        <v>0</v>
      </c>
      <c r="H251" s="38">
        <f t="shared" ref="H251:H253" si="88">G251*C251</f>
        <v>0</v>
      </c>
      <c r="J251" s="87"/>
      <c r="K251" s="87"/>
    </row>
    <row r="252" spans="1:11" s="33" customFormat="1" x14ac:dyDescent="0.25">
      <c r="A252" s="26">
        <f t="shared" ref="A252:A253" si="89">A251+1</f>
        <v>188</v>
      </c>
      <c r="B252" s="93" t="s">
        <v>222</v>
      </c>
      <c r="C252" s="95">
        <v>2</v>
      </c>
      <c r="D252" s="47" t="s">
        <v>4</v>
      </c>
      <c r="E252" s="50">
        <v>0</v>
      </c>
      <c r="F252" s="50">
        <v>0</v>
      </c>
      <c r="G252" s="130">
        <f t="shared" si="87"/>
        <v>0</v>
      </c>
      <c r="H252" s="38">
        <f t="shared" si="88"/>
        <v>0</v>
      </c>
      <c r="J252" s="87"/>
      <c r="K252" s="87"/>
    </row>
    <row r="253" spans="1:11" s="33" customFormat="1" x14ac:dyDescent="0.25">
      <c r="A253" s="26">
        <f t="shared" si="89"/>
        <v>189</v>
      </c>
      <c r="B253" s="93" t="s">
        <v>223</v>
      </c>
      <c r="C253" s="95">
        <v>1</v>
      </c>
      <c r="D253" s="47" t="s">
        <v>4</v>
      </c>
      <c r="E253" s="50">
        <v>0</v>
      </c>
      <c r="F253" s="50">
        <v>0</v>
      </c>
      <c r="G253" s="130">
        <f t="shared" si="87"/>
        <v>0</v>
      </c>
      <c r="H253" s="38">
        <f t="shared" si="88"/>
        <v>0</v>
      </c>
      <c r="J253" s="87"/>
      <c r="K253" s="87"/>
    </row>
    <row r="254" spans="1:11" s="33" customFormat="1" ht="12.75" x14ac:dyDescent="0.2">
      <c r="A254" s="26"/>
      <c r="B254" s="93"/>
      <c r="C254" s="95"/>
      <c r="D254" s="47"/>
      <c r="E254" s="49"/>
      <c r="F254" s="49"/>
      <c r="G254" s="37"/>
      <c r="H254" s="41"/>
      <c r="J254" s="87"/>
      <c r="K254" s="87"/>
    </row>
    <row r="255" spans="1:11" s="33" customFormat="1" ht="12.75" x14ac:dyDescent="0.2">
      <c r="A255" s="26"/>
      <c r="B255" s="28" t="s">
        <v>24</v>
      </c>
      <c r="C255" s="49"/>
      <c r="D255" s="47"/>
      <c r="E255" s="37"/>
      <c r="F255" s="37"/>
      <c r="G255" s="37"/>
      <c r="H255" s="41"/>
      <c r="J255" s="87"/>
      <c r="K255" s="87"/>
    </row>
    <row r="256" spans="1:11" s="33" customFormat="1" ht="38.25" x14ac:dyDescent="0.2">
      <c r="A256" s="26">
        <f>A253+1</f>
        <v>190</v>
      </c>
      <c r="B256" s="51" t="s">
        <v>102</v>
      </c>
      <c r="C256" s="62">
        <v>18</v>
      </c>
      <c r="D256" s="47" t="s">
        <v>20</v>
      </c>
      <c r="E256" s="49">
        <f t="shared" ref="E256:E265" si="90">J256*8500</f>
        <v>0</v>
      </c>
      <c r="F256" s="49">
        <f t="shared" ref="F256:F265" si="91">J256*6500</f>
        <v>0</v>
      </c>
      <c r="G256" s="130">
        <f t="shared" ref="G256:G265" si="92">SUM(E256:F256)</f>
        <v>0</v>
      </c>
      <c r="H256" s="41">
        <f t="shared" ref="H256:H265" si="93">G256*C256</f>
        <v>0</v>
      </c>
      <c r="J256" s="87"/>
      <c r="K256" s="87"/>
    </row>
    <row r="257" spans="1:11" s="33" customFormat="1" ht="25.5" x14ac:dyDescent="0.2">
      <c r="A257" s="54">
        <f t="shared" ref="A257:A265" si="94">A256+1</f>
        <v>191</v>
      </c>
      <c r="B257" s="48" t="s">
        <v>83</v>
      </c>
      <c r="C257" s="100">
        <v>4</v>
      </c>
      <c r="D257" s="56" t="s">
        <v>20</v>
      </c>
      <c r="E257" s="49">
        <f t="shared" si="90"/>
        <v>0</v>
      </c>
      <c r="F257" s="49">
        <f t="shared" si="91"/>
        <v>0</v>
      </c>
      <c r="G257" s="130">
        <f t="shared" si="92"/>
        <v>0</v>
      </c>
      <c r="H257" s="41">
        <f t="shared" si="93"/>
        <v>0</v>
      </c>
      <c r="J257" s="87"/>
      <c r="K257" s="87"/>
    </row>
    <row r="258" spans="1:11" s="33" customFormat="1" ht="38.25" x14ac:dyDescent="0.2">
      <c r="A258" s="54">
        <f t="shared" si="94"/>
        <v>192</v>
      </c>
      <c r="B258" s="51" t="s">
        <v>70</v>
      </c>
      <c r="C258" s="62">
        <v>33</v>
      </c>
      <c r="D258" s="47" t="s">
        <v>4</v>
      </c>
      <c r="E258" s="49">
        <f t="shared" si="90"/>
        <v>0</v>
      </c>
      <c r="F258" s="49">
        <f t="shared" si="91"/>
        <v>0</v>
      </c>
      <c r="G258" s="130">
        <f t="shared" si="92"/>
        <v>0</v>
      </c>
      <c r="H258" s="41">
        <f t="shared" si="93"/>
        <v>0</v>
      </c>
      <c r="J258" s="87"/>
      <c r="K258" s="87"/>
    </row>
    <row r="259" spans="1:11" s="33" customFormat="1" ht="38.25" x14ac:dyDescent="0.2">
      <c r="A259" s="26">
        <f t="shared" si="94"/>
        <v>193</v>
      </c>
      <c r="B259" s="51" t="s">
        <v>44</v>
      </c>
      <c r="C259" s="62">
        <v>1</v>
      </c>
      <c r="D259" s="47" t="s">
        <v>17</v>
      </c>
      <c r="E259" s="49">
        <f t="shared" si="90"/>
        <v>0</v>
      </c>
      <c r="F259" s="49">
        <f t="shared" si="91"/>
        <v>0</v>
      </c>
      <c r="G259" s="130">
        <f t="shared" si="92"/>
        <v>0</v>
      </c>
      <c r="H259" s="41">
        <f t="shared" si="93"/>
        <v>0</v>
      </c>
      <c r="J259" s="87"/>
      <c r="K259" s="87"/>
    </row>
    <row r="260" spans="1:11" s="33" customFormat="1" ht="25.5" x14ac:dyDescent="0.2">
      <c r="A260" s="26">
        <f t="shared" si="94"/>
        <v>194</v>
      </c>
      <c r="B260" s="51" t="s">
        <v>52</v>
      </c>
      <c r="C260" s="62">
        <v>1</v>
      </c>
      <c r="D260" s="47" t="s">
        <v>17</v>
      </c>
      <c r="E260" s="49">
        <f t="shared" si="90"/>
        <v>0</v>
      </c>
      <c r="F260" s="49">
        <f t="shared" si="91"/>
        <v>0</v>
      </c>
      <c r="G260" s="130">
        <f t="shared" si="92"/>
        <v>0</v>
      </c>
      <c r="H260" s="41">
        <f t="shared" si="93"/>
        <v>0</v>
      </c>
      <c r="J260" s="87"/>
      <c r="K260" s="87"/>
    </row>
    <row r="261" spans="1:11" s="33" customFormat="1" ht="25.5" x14ac:dyDescent="0.2">
      <c r="A261" s="26">
        <f t="shared" si="94"/>
        <v>195</v>
      </c>
      <c r="B261" s="51" t="s">
        <v>50</v>
      </c>
      <c r="C261" s="62">
        <v>1</v>
      </c>
      <c r="D261" s="47" t="s">
        <v>17</v>
      </c>
      <c r="E261" s="49">
        <f t="shared" si="90"/>
        <v>0</v>
      </c>
      <c r="F261" s="49">
        <f t="shared" si="91"/>
        <v>0</v>
      </c>
      <c r="G261" s="130">
        <f t="shared" si="92"/>
        <v>0</v>
      </c>
      <c r="H261" s="41">
        <f t="shared" si="93"/>
        <v>0</v>
      </c>
      <c r="J261" s="87"/>
      <c r="K261" s="87"/>
    </row>
    <row r="262" spans="1:11" s="33" customFormat="1" ht="38.25" x14ac:dyDescent="0.2">
      <c r="A262" s="26">
        <f t="shared" si="94"/>
        <v>196</v>
      </c>
      <c r="B262" s="51" t="s">
        <v>25</v>
      </c>
      <c r="C262" s="62">
        <v>155</v>
      </c>
      <c r="D262" s="47" t="s">
        <v>7</v>
      </c>
      <c r="E262" s="49">
        <f t="shared" si="90"/>
        <v>0</v>
      </c>
      <c r="F262" s="49">
        <f t="shared" si="91"/>
        <v>0</v>
      </c>
      <c r="G262" s="130">
        <f t="shared" si="92"/>
        <v>0</v>
      </c>
      <c r="H262" s="41">
        <f t="shared" si="93"/>
        <v>0</v>
      </c>
      <c r="J262" s="87"/>
      <c r="K262" s="87"/>
    </row>
    <row r="263" spans="1:11" s="33" customFormat="1" ht="25.5" x14ac:dyDescent="0.2">
      <c r="A263" s="26">
        <f t="shared" si="94"/>
        <v>197</v>
      </c>
      <c r="B263" s="51" t="s">
        <v>53</v>
      </c>
      <c r="C263" s="62">
        <v>28</v>
      </c>
      <c r="D263" s="47" t="s">
        <v>4</v>
      </c>
      <c r="E263" s="49">
        <f t="shared" si="90"/>
        <v>0</v>
      </c>
      <c r="F263" s="49">
        <f t="shared" si="91"/>
        <v>0</v>
      </c>
      <c r="G263" s="130">
        <f t="shared" si="92"/>
        <v>0</v>
      </c>
      <c r="H263" s="41">
        <f t="shared" si="93"/>
        <v>0</v>
      </c>
      <c r="J263" s="87"/>
      <c r="K263" s="87"/>
    </row>
    <row r="264" spans="1:11" s="33" customFormat="1" ht="25.5" x14ac:dyDescent="0.2">
      <c r="A264" s="26">
        <f t="shared" si="94"/>
        <v>198</v>
      </c>
      <c r="B264" s="51" t="s">
        <v>59</v>
      </c>
      <c r="C264" s="62">
        <v>33</v>
      </c>
      <c r="D264" s="47" t="s">
        <v>4</v>
      </c>
      <c r="E264" s="49">
        <f t="shared" si="90"/>
        <v>0</v>
      </c>
      <c r="F264" s="49">
        <f t="shared" si="91"/>
        <v>0</v>
      </c>
      <c r="G264" s="130">
        <f t="shared" si="92"/>
        <v>0</v>
      </c>
      <c r="H264" s="41">
        <f t="shared" si="93"/>
        <v>0</v>
      </c>
      <c r="J264" s="87"/>
      <c r="K264" s="87"/>
    </row>
    <row r="265" spans="1:11" s="33" customFormat="1" ht="38.25" x14ac:dyDescent="0.2">
      <c r="A265" s="26">
        <f t="shared" si="94"/>
        <v>199</v>
      </c>
      <c r="B265" s="51" t="s">
        <v>26</v>
      </c>
      <c r="C265" s="62">
        <v>1</v>
      </c>
      <c r="D265" s="47" t="s">
        <v>5</v>
      </c>
      <c r="E265" s="49">
        <f t="shared" si="90"/>
        <v>0</v>
      </c>
      <c r="F265" s="49">
        <f t="shared" si="91"/>
        <v>0</v>
      </c>
      <c r="G265" s="130">
        <f t="shared" si="92"/>
        <v>0</v>
      </c>
      <c r="H265" s="41">
        <f t="shared" si="93"/>
        <v>0</v>
      </c>
      <c r="J265" s="87"/>
      <c r="K265" s="87"/>
    </row>
    <row r="266" spans="1:11" s="33" customFormat="1" x14ac:dyDescent="0.25">
      <c r="A266" s="26"/>
      <c r="B266" s="51"/>
      <c r="C266" s="49"/>
      <c r="D266" s="47"/>
      <c r="E266" s="36"/>
      <c r="F266" s="36"/>
      <c r="G266" s="133" t="s">
        <v>57</v>
      </c>
      <c r="H266" s="42">
        <f>SUM(H177:H265)</f>
        <v>0</v>
      </c>
      <c r="J266" s="87"/>
      <c r="K266" s="87"/>
    </row>
    <row r="267" spans="1:11" s="33" customFormat="1" ht="12.75" x14ac:dyDescent="0.2">
      <c r="A267" s="26"/>
      <c r="B267" s="51"/>
      <c r="C267" s="51"/>
      <c r="D267" s="51"/>
      <c r="E267" s="51"/>
      <c r="F267" s="51"/>
      <c r="G267" s="51"/>
      <c r="H267" s="51"/>
      <c r="J267" s="87"/>
      <c r="K267" s="87"/>
    </row>
    <row r="268" spans="1:11" s="33" customFormat="1" ht="15.75" x14ac:dyDescent="0.25">
      <c r="A268" s="22">
        <f>A176+1</f>
        <v>6</v>
      </c>
      <c r="B268" s="27" t="s">
        <v>42</v>
      </c>
      <c r="C268" s="49"/>
      <c r="D268" s="47"/>
      <c r="E268" s="36"/>
      <c r="F268" s="36"/>
      <c r="G268" s="37"/>
      <c r="H268" s="36"/>
      <c r="J268" s="87"/>
      <c r="K268" s="87"/>
    </row>
    <row r="269" spans="1:11" s="33" customFormat="1" ht="38.25" x14ac:dyDescent="0.2">
      <c r="A269" s="26">
        <f>A265+1</f>
        <v>200</v>
      </c>
      <c r="B269" s="51" t="s">
        <v>37</v>
      </c>
      <c r="C269" s="49">
        <v>12</v>
      </c>
      <c r="D269" s="47" t="s">
        <v>4</v>
      </c>
      <c r="E269" s="49">
        <f t="shared" ref="E269:E274" si="95">J270*8500</f>
        <v>0</v>
      </c>
      <c r="F269" s="49">
        <f t="shared" ref="F269:F274" si="96">J270*6500</f>
        <v>0</v>
      </c>
      <c r="G269" s="130">
        <f t="shared" ref="G269:G274" si="97">SUM(E269:F269)</f>
        <v>0</v>
      </c>
      <c r="H269" s="41">
        <f t="shared" ref="H269:H274" si="98">G269*C269</f>
        <v>0</v>
      </c>
    </row>
    <row r="270" spans="1:11" s="33" customFormat="1" ht="25.5" x14ac:dyDescent="0.2">
      <c r="A270" s="26">
        <f t="shared" ref="A270:A274" si="99">A269+1</f>
        <v>201</v>
      </c>
      <c r="B270" s="51" t="s">
        <v>241</v>
      </c>
      <c r="C270" s="49">
        <v>24</v>
      </c>
      <c r="D270" s="47" t="s">
        <v>4</v>
      </c>
      <c r="E270" s="49">
        <f t="shared" si="95"/>
        <v>0</v>
      </c>
      <c r="F270" s="49">
        <f t="shared" si="96"/>
        <v>0</v>
      </c>
      <c r="G270" s="130">
        <f t="shared" si="97"/>
        <v>0</v>
      </c>
      <c r="H270" s="41">
        <f t="shared" si="98"/>
        <v>0</v>
      </c>
    </row>
    <row r="271" spans="1:11" s="33" customFormat="1" ht="25.5" x14ac:dyDescent="0.2">
      <c r="A271" s="26">
        <f t="shared" si="99"/>
        <v>202</v>
      </c>
      <c r="B271" s="51" t="s">
        <v>38</v>
      </c>
      <c r="C271" s="49">
        <v>19</v>
      </c>
      <c r="D271" s="47" t="s">
        <v>4</v>
      </c>
      <c r="E271" s="49">
        <f t="shared" si="95"/>
        <v>0</v>
      </c>
      <c r="F271" s="49">
        <f t="shared" si="96"/>
        <v>0</v>
      </c>
      <c r="G271" s="130">
        <f t="shared" si="97"/>
        <v>0</v>
      </c>
      <c r="H271" s="41">
        <f t="shared" si="98"/>
        <v>0</v>
      </c>
    </row>
    <row r="272" spans="1:11" s="33" customFormat="1" ht="25.5" x14ac:dyDescent="0.2">
      <c r="A272" s="26">
        <f t="shared" si="99"/>
        <v>203</v>
      </c>
      <c r="B272" s="51" t="s">
        <v>39</v>
      </c>
      <c r="C272" s="49">
        <v>11</v>
      </c>
      <c r="D272" s="47" t="s">
        <v>4</v>
      </c>
      <c r="E272" s="49">
        <f t="shared" si="95"/>
        <v>0</v>
      </c>
      <c r="F272" s="49">
        <f t="shared" si="96"/>
        <v>0</v>
      </c>
      <c r="G272" s="130">
        <f t="shared" si="97"/>
        <v>0</v>
      </c>
      <c r="H272" s="41">
        <f t="shared" si="98"/>
        <v>0</v>
      </c>
    </row>
    <row r="273" spans="1:8" s="33" customFormat="1" ht="12.75" x14ac:dyDescent="0.2">
      <c r="A273" s="26">
        <f t="shared" si="99"/>
        <v>204</v>
      </c>
      <c r="B273" s="51" t="s">
        <v>40</v>
      </c>
      <c r="C273" s="49">
        <v>11</v>
      </c>
      <c r="D273" s="47" t="s">
        <v>4</v>
      </c>
      <c r="E273" s="49">
        <f t="shared" si="95"/>
        <v>0</v>
      </c>
      <c r="F273" s="49">
        <f t="shared" si="96"/>
        <v>0</v>
      </c>
      <c r="G273" s="130">
        <f t="shared" si="97"/>
        <v>0</v>
      </c>
      <c r="H273" s="41">
        <f t="shared" si="98"/>
        <v>0</v>
      </c>
    </row>
    <row r="274" spans="1:8" s="33" customFormat="1" ht="25.5" x14ac:dyDescent="0.2">
      <c r="A274" s="26">
        <f t="shared" si="99"/>
        <v>205</v>
      </c>
      <c r="B274" s="51" t="s">
        <v>41</v>
      </c>
      <c r="C274" s="49">
        <v>11</v>
      </c>
      <c r="D274" s="47" t="s">
        <v>4</v>
      </c>
      <c r="E274" s="49">
        <f t="shared" si="95"/>
        <v>0</v>
      </c>
      <c r="F274" s="49">
        <f t="shared" si="96"/>
        <v>0</v>
      </c>
      <c r="G274" s="130">
        <f t="shared" si="97"/>
        <v>0</v>
      </c>
      <c r="H274" s="41">
        <f t="shared" si="98"/>
        <v>0</v>
      </c>
    </row>
    <row r="275" spans="1:8" s="33" customFormat="1" x14ac:dyDescent="0.25">
      <c r="A275" s="101"/>
      <c r="B275" s="51"/>
      <c r="C275" s="102"/>
      <c r="D275" s="47"/>
      <c r="E275" s="34"/>
      <c r="F275" s="34"/>
      <c r="G275" s="132" t="s">
        <v>43</v>
      </c>
      <c r="H275" s="40">
        <f>SUM(H269:H274)</f>
        <v>0</v>
      </c>
    </row>
    <row r="276" spans="1:8" s="33" customFormat="1" ht="12.75" x14ac:dyDescent="0.2">
      <c r="A276" s="103"/>
      <c r="B276" s="103"/>
      <c r="C276" s="103"/>
      <c r="D276" s="103"/>
      <c r="E276" s="103"/>
      <c r="F276" s="103"/>
      <c r="G276" s="103"/>
      <c r="H276" s="103"/>
    </row>
    <row r="277" spans="1:8" x14ac:dyDescent="0.25">
      <c r="C277" s="105"/>
    </row>
    <row r="278" spans="1:8" x14ac:dyDescent="0.25">
      <c r="C278" s="105"/>
    </row>
    <row r="279" spans="1:8" x14ac:dyDescent="0.25">
      <c r="C279" s="105"/>
    </row>
    <row r="280" spans="1:8" x14ac:dyDescent="0.25">
      <c r="C280" s="105"/>
    </row>
    <row r="281" spans="1:8" x14ac:dyDescent="0.25">
      <c r="C281" s="105"/>
    </row>
    <row r="282" spans="1:8" x14ac:dyDescent="0.25">
      <c r="C282" s="105"/>
    </row>
    <row r="283" spans="1:8" x14ac:dyDescent="0.25">
      <c r="C283" s="105"/>
    </row>
    <row r="284" spans="1:8" x14ac:dyDescent="0.25">
      <c r="C284" s="105"/>
    </row>
    <row r="285" spans="1:8" x14ac:dyDescent="0.25">
      <c r="C285" s="105"/>
    </row>
    <row r="286" spans="1:8" x14ac:dyDescent="0.25">
      <c r="C286" s="105"/>
    </row>
    <row r="287" spans="1:8" x14ac:dyDescent="0.25">
      <c r="C287" s="105"/>
    </row>
    <row r="288" spans="1:8" x14ac:dyDescent="0.25">
      <c r="C288" s="105"/>
    </row>
    <row r="289" spans="3:3" x14ac:dyDescent="0.25">
      <c r="C289" s="105"/>
    </row>
    <row r="290" spans="3:3" x14ac:dyDescent="0.25">
      <c r="C290" s="105"/>
    </row>
    <row r="291" spans="3:3" x14ac:dyDescent="0.25">
      <c r="C291" s="105"/>
    </row>
    <row r="292" spans="3:3" x14ac:dyDescent="0.25">
      <c r="C292" s="105"/>
    </row>
    <row r="293" spans="3:3" x14ac:dyDescent="0.25">
      <c r="C293" s="105"/>
    </row>
    <row r="294" spans="3:3" x14ac:dyDescent="0.25">
      <c r="C294" s="105"/>
    </row>
    <row r="295" spans="3:3" x14ac:dyDescent="0.25">
      <c r="C295" s="105"/>
    </row>
    <row r="296" spans="3:3" x14ac:dyDescent="0.25">
      <c r="C296" s="105"/>
    </row>
    <row r="297" spans="3:3" x14ac:dyDescent="0.25">
      <c r="C297" s="105"/>
    </row>
    <row r="298" spans="3:3" x14ac:dyDescent="0.25">
      <c r="C298" s="105"/>
    </row>
    <row r="299" spans="3:3" x14ac:dyDescent="0.25">
      <c r="C299" s="105"/>
    </row>
    <row r="300" spans="3:3" x14ac:dyDescent="0.25">
      <c r="C300" s="105"/>
    </row>
    <row r="301" spans="3:3" x14ac:dyDescent="0.25">
      <c r="C301" s="105"/>
    </row>
    <row r="302" spans="3:3" x14ac:dyDescent="0.25">
      <c r="C302" s="105"/>
    </row>
    <row r="303" spans="3:3" x14ac:dyDescent="0.25">
      <c r="C303" s="105"/>
    </row>
    <row r="304" spans="3:3" x14ac:dyDescent="0.25">
      <c r="C304" s="105"/>
    </row>
    <row r="305" spans="3:3" x14ac:dyDescent="0.25">
      <c r="C305" s="105"/>
    </row>
    <row r="306" spans="3:3" x14ac:dyDescent="0.25">
      <c r="C306" s="105"/>
    </row>
    <row r="327" spans="2:2" x14ac:dyDescent="0.25">
      <c r="B327" s="107"/>
    </row>
    <row r="328" spans="2:2" x14ac:dyDescent="0.25">
      <c r="B328" s="107"/>
    </row>
    <row r="341" spans="2:2" x14ac:dyDescent="0.25">
      <c r="B341" s="107"/>
    </row>
  </sheetData>
  <sortState xmlns:xlrd2="http://schemas.microsoft.com/office/spreadsheetml/2017/richdata2" ref="B119:H124">
    <sortCondition ref="B119:B124"/>
  </sortState>
  <phoneticPr fontId="31" type="noConversion"/>
  <pageMargins left="0.70866141732283472" right="0.70866141732283472" top="0.74803149606299213" bottom="0.74803149606299213" header="0.31496062992125984" footer="0.31496062992125984"/>
  <pageSetup paperSize="9" scale="82" fitToHeight="0" orientation="landscape" r:id="rId1"/>
  <headerFooter>
    <oddHeader>&amp;LMETRANS SZEGED &amp;CKV-3.1 IRODAÉPÜLET Épületgépészet&amp;R2025. június 26.</oddHeader>
    <oddFooter>&amp;R&amp;P/&amp;N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2</vt:i4>
      </vt:variant>
    </vt:vector>
  </HeadingPairs>
  <TitlesOfParts>
    <vt:vector size="3" baseType="lpstr">
      <vt:lpstr>épületgépészet</vt:lpstr>
      <vt:lpstr>épületgépészet!Nyomtatási_cím</vt:lpstr>
      <vt:lpstr>épületgépészet!Nyomtatási_terület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IP</dc:creator>
  <cp:lastModifiedBy>Péter Lados</cp:lastModifiedBy>
  <cp:lastPrinted>2025-08-01T17:20:31Z</cp:lastPrinted>
  <dcterms:created xsi:type="dcterms:W3CDTF">2013-01-27T14:13:40Z</dcterms:created>
  <dcterms:modified xsi:type="dcterms:W3CDTF">2025-08-01T17:20:45Z</dcterms:modified>
</cp:coreProperties>
</file>